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Mixed A" sheetId="1" state="visible" r:id="rId2"/>
    <sheet name="Mixed B" sheetId="2" state="visible" r:id="rId3"/>
    <sheet name="Herren A" sheetId="3" state="visible" r:id="rId4"/>
    <sheet name="Herren B" sheetId="4" state="visible" r:id="rId5"/>
    <sheet name="Jugend" sheetId="5" state="visible" r:id="rId6"/>
    <sheet name="Damen" sheetId="6" state="visible" r:id="rId7"/>
    <sheet name="Meldungen" sheetId="7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<sst xmlns="http://schemas.openxmlformats.org/spreadsheetml/2006/main" count="994" uniqueCount="94">
  <si>
    <t xml:space="preserve">Mixed A</t>
  </si>
  <si>
    <t xml:space="preserve">Spiele</t>
  </si>
  <si>
    <t xml:space="preserve">gew 3:0/3:1</t>
  </si>
  <si>
    <t xml:space="preserve">gew 3:2</t>
  </si>
  <si>
    <t xml:space="preserve">verl 2:3</t>
  </si>
  <si>
    <t xml:space="preserve">verl 1:3/0:3</t>
  </si>
  <si>
    <t xml:space="preserve">Sätze</t>
  </si>
  <si>
    <t xml:space="preserve">Punkte</t>
  </si>
  <si>
    <t xml:space="preserve">Platz</t>
  </si>
  <si>
    <t xml:space="preserve">&lt;&lt;&lt;&lt;&lt;&lt;&lt;</t>
  </si>
  <si>
    <t xml:space="preserve">Gesamt Ausw.</t>
  </si>
  <si>
    <t xml:space="preserve">Gesamt</t>
  </si>
  <si>
    <t xml:space="preserve">Differenz</t>
  </si>
  <si>
    <t xml:space="preserve">Spiel1</t>
  </si>
  <si>
    <t xml:space="preserve">Spiel2</t>
  </si>
  <si>
    <t xml:space="preserve">Spiel3</t>
  </si>
  <si>
    <t xml:space="preserve">Spiel4</t>
  </si>
  <si>
    <t xml:space="preserve">Spiel5</t>
  </si>
  <si>
    <t xml:space="preserve">Spiel6</t>
  </si>
  <si>
    <t xml:space="preserve">Siege H/A</t>
  </si>
  <si>
    <t xml:space="preserve">Siege</t>
  </si>
  <si>
    <t xml:space="preserve">Quotient</t>
  </si>
  <si>
    <t xml:space="preserve">SV Miesenbach</t>
  </si>
  <si>
    <t xml:space="preserve">***</t>
  </si>
  <si>
    <t xml:space="preserve">gew.Spiele Heim</t>
  </si>
  <si>
    <t xml:space="preserve">Bälle</t>
  </si>
  <si>
    <t xml:space="preserve">gew.Spiele Ausw.</t>
  </si>
  <si>
    <t xml:space="preserve">TSV Hütschenhausen</t>
  </si>
  <si>
    <t xml:space="preserve">Erlenbach/Morlautern</t>
  </si>
  <si>
    <t xml:space="preserve">Rodenbach/Weilerbach</t>
  </si>
  <si>
    <t xml:space="preserve">TV Otterberg</t>
  </si>
  <si>
    <t xml:space="preserve">Datum</t>
  </si>
  <si>
    <t xml:space="preserve">Verlgt auf</t>
  </si>
  <si>
    <t xml:space="preserve">Heim</t>
  </si>
  <si>
    <t xml:space="preserve">Gegner</t>
  </si>
  <si>
    <t xml:space="preserve">1.Satz</t>
  </si>
  <si>
    <t xml:space="preserve">2.Satz</t>
  </si>
  <si>
    <t xml:space="preserve">3.Satz</t>
  </si>
  <si>
    <t xml:space="preserve">4.Satz</t>
  </si>
  <si>
    <t xml:space="preserve">5.Satz</t>
  </si>
  <si>
    <t xml:space="preserve">Satz</t>
  </si>
  <si>
    <t xml:space="preserve">Spiel</t>
  </si>
  <si>
    <t xml:space="preserve">Bemerkungen</t>
  </si>
  <si>
    <t xml:space="preserve">Heimspiele</t>
  </si>
  <si>
    <t xml:space="preserve">Auswärtsspiele</t>
  </si>
  <si>
    <t xml:space="preserve">Satz1</t>
  </si>
  <si>
    <t xml:space="preserve">Satz2</t>
  </si>
  <si>
    <t xml:space="preserve">Satz3</t>
  </si>
  <si>
    <t xml:space="preserve">Satz4</t>
  </si>
  <si>
    <t xml:space="preserve">Satz5</t>
  </si>
  <si>
    <t xml:space="preserve">g3</t>
  </si>
  <si>
    <t xml:space="preserve">g2</t>
  </si>
  <si>
    <t xml:space="preserve">v1</t>
  </si>
  <si>
    <t xml:space="preserve">v0</t>
  </si>
  <si>
    <t xml:space="preserve">Mixed B</t>
  </si>
  <si>
    <t xml:space="preserve">Gesamt Heim</t>
  </si>
  <si>
    <t xml:space="preserve">TSG Trippstadt</t>
  </si>
  <si>
    <t xml:space="preserve">VBC Altenglan</t>
  </si>
  <si>
    <t xml:space="preserve">VBC Kaiserslautern</t>
  </si>
  <si>
    <t xml:space="preserve">TV Rodenbach US</t>
  </si>
  <si>
    <t xml:space="preserve">Niederkirchen/Roßbach</t>
  </si>
  <si>
    <t xml:space="preserve">Herren A</t>
  </si>
  <si>
    <t xml:space="preserve">TSV Hütschenhausen I</t>
  </si>
  <si>
    <t xml:space="preserve">TuS Kriegsfeld</t>
  </si>
  <si>
    <t xml:space="preserve">SV Miesau</t>
  </si>
  <si>
    <t xml:space="preserve">Herren B</t>
  </si>
  <si>
    <t xml:space="preserve">TV Rodenbach US 1</t>
  </si>
  <si>
    <t xml:space="preserve">TV Rodenbach US 2</t>
  </si>
  <si>
    <t xml:space="preserve">TSV Hütschenhausen II</t>
  </si>
  <si>
    <t xml:space="preserve">Jugend</t>
  </si>
  <si>
    <t xml:space="preserve">Erlenbach/Morlautern </t>
  </si>
  <si>
    <t xml:space="preserve">TV Rodenbach Silver</t>
  </si>
  <si>
    <t xml:space="preserve">TV Rodenbach Purple</t>
  </si>
  <si>
    <t xml:space="preserve">TV Rodenbach Royal Red</t>
  </si>
  <si>
    <t xml:space="preserve">Niederrkirchen/Roßbach</t>
  </si>
  <si>
    <t xml:space="preserve">TV Rodenbach Bronze</t>
  </si>
  <si>
    <t xml:space="preserve">Damen</t>
  </si>
  <si>
    <t xml:space="preserve">TV Rodenbach Gold</t>
  </si>
  <si>
    <t xml:space="preserve">TSG Trppstadt</t>
  </si>
  <si>
    <t xml:space="preserve">Tv Rodenbach Silver</t>
  </si>
  <si>
    <t xml:space="preserve">Pokal</t>
  </si>
  <si>
    <t xml:space="preserve">M</t>
  </si>
  <si>
    <t xml:space="preserve">J</t>
  </si>
  <si>
    <t xml:space="preserve">H</t>
  </si>
  <si>
    <t xml:space="preserve">D</t>
  </si>
  <si>
    <t xml:space="preserve">Hütschenhausen</t>
  </si>
  <si>
    <t xml:space="preserve">Feuerball KL</t>
  </si>
  <si>
    <t xml:space="preserve">VBC KL</t>
  </si>
  <si>
    <t xml:space="preserve">Kriegsfeld</t>
  </si>
  <si>
    <t xml:space="preserve">Miesau</t>
  </si>
  <si>
    <t xml:space="preserve">Miesenbach</t>
  </si>
  <si>
    <t xml:space="preserve">Otterberg</t>
  </si>
  <si>
    <t xml:space="preserve">Rodenbach US</t>
  </si>
  <si>
    <t xml:space="preserve">Trippstadt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</si>
</sst>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[$-F800]dddd&quot;, &quot;mmmm\ dd&quot;, &quot;yyyy"/>
    <numFmt numFmtId="166" formatCode="General"/>
    <numFmt numFmtId="167" formatCode="0"/>
    <numFmt numFmtId="168" formatCode="0.000"/>
    <numFmt numFmtId="169" formatCode="#,##0"/>
    <numFmt numFmtId="170" formatCode="dd/\ mmm"/>
    <numFmt numFmtId="171" formatCode="dd/mm/yyyy"/>
  </numFmts>
  <fonts count="1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"/>
      <color rgb="FFFFFFFF"/>
      <name val="Arial"/>
      <family val="2"/>
      <charset val="1"/>
    </font>
    <font>
      <sz val="10"/>
      <color rgb="FFFF0000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FFFFFF"/>
      <name val="Calibri"/>
      <family val="2"/>
      <charset val="1"/>
    </font>
    <font>
      <sz val="11"/>
      <name val="Calibri"/>
      <family val="2"/>
      <charset val="1"/>
    </font>
    <font>
      <b val="true"/>
      <sz val="1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4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BFBFBF"/>
      </patternFill>
    </fill>
    <fill>
      <patternFill patternType="solid">
        <fgColor rgb="FFFFC000"/>
        <bgColor rgb="FFFF9900"/>
      </patternFill>
    </fill>
    <fill>
      <patternFill patternType="solid">
        <fgColor rgb="FF000000"/>
        <bgColor rgb="FF003300"/>
      </patternFill>
    </fill>
    <fill>
      <patternFill patternType="solid">
        <fgColor rgb="FFFFFF99"/>
        <bgColor rgb="FFFFFFCC"/>
      </patternFill>
    </fill>
    <fill>
      <patternFill patternType="solid">
        <fgColor rgb="FF00B0F0"/>
        <bgColor rgb="FF33CCCC"/>
      </patternFill>
    </fill>
    <fill>
      <patternFill patternType="solid">
        <fgColor rgb="FFBFBFBF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FFFFCC"/>
        <bgColor rgb="FFFFFFFF"/>
      </patternFill>
    </fill>
    <fill>
      <patternFill patternType="solid">
        <fgColor rgb="FF99CC00"/>
        <bgColor rgb="FFFFC000"/>
      </patternFill>
    </fill>
    <fill>
      <patternFill patternType="solid">
        <fgColor rgb="FFFF0000"/>
        <bgColor rgb="FF993300"/>
      </patternFill>
    </fill>
    <fill>
      <patternFill patternType="solid">
        <fgColor rgb="FF002060"/>
        <bgColor rgb="FF000080"/>
      </patternFill>
    </fill>
  </fills>
  <borders count="55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 style="medium"/>
      <top style="thin"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/>
      <bottom style="medium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0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1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21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1" applyFont="false" applyBorder="false" applyAlignment="true" applyProtection="true">
      <alignment horizontal="center" vertical="bottom" textRotation="90" wrapText="false" indent="0" shrinkToFit="false"/>
      <protection locked="true" hidden="false"/>
    </xf>
    <xf numFmtId="165" fontId="4" fillId="0" borderId="0" xfId="21" applyFont="false" applyBorder="false" applyAlignment="true" applyProtection="true">
      <alignment horizontal="center" vertical="bottom" textRotation="90" wrapText="false" indent="0" shrinkToFit="false"/>
      <protection locked="true" hidden="false"/>
    </xf>
    <xf numFmtId="164" fontId="6" fillId="0" borderId="0" xfId="21" applyFont="true" applyBorder="false" applyAlignment="true" applyProtection="true">
      <alignment horizontal="center" vertical="bottom" textRotation="90" wrapText="false" indent="0" shrinkToFit="false"/>
      <protection locked="true" hidden="false"/>
    </xf>
    <xf numFmtId="164" fontId="7" fillId="0" borderId="0" xfId="21" applyFont="true" applyBorder="false" applyAlignment="true" applyProtection="true">
      <alignment horizontal="center" vertical="bottom" textRotation="90" wrapText="false" indent="0" shrinkToFit="false"/>
      <protection locked="true" hidden="false"/>
    </xf>
    <xf numFmtId="164" fontId="4" fillId="0" borderId="0" xfId="21" applyFont="fals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8" fillId="0" borderId="0" xfId="21" applyFont="true" applyBorder="false" applyAlignment="true" applyProtection="true">
      <alignment horizontal="center" vertical="bottom" textRotation="90" wrapText="false" indent="0" shrinkToFit="false"/>
      <protection locked="true" hidden="false"/>
    </xf>
    <xf numFmtId="164" fontId="5" fillId="0" borderId="0" xfId="21" applyFont="true" applyBorder="false" applyAlignment="true" applyProtection="true">
      <alignment horizontal="center" vertical="bottom" textRotation="9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4" fillId="0" borderId="1" xfId="21" applyFont="false" applyBorder="true" applyAlignment="true" applyProtection="true">
      <alignment horizontal="center" vertical="bottom" textRotation="90" wrapText="false" indent="0" shrinkToFit="false"/>
      <protection locked="true" hidden="false"/>
    </xf>
    <xf numFmtId="166" fontId="4" fillId="0" borderId="2" xfId="21" applyFont="fals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4" fillId="0" borderId="3" xfId="21" applyFont="false" applyBorder="true" applyAlignment="true" applyProtection="true">
      <alignment horizontal="center" vertical="bottom" textRotation="90" wrapText="false" indent="0" shrinkToFit="false"/>
      <protection locked="true" hidden="false"/>
    </xf>
    <xf numFmtId="166" fontId="4" fillId="0" borderId="4" xfId="21" applyFont="fals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0" fillId="0" borderId="5" xfId="21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0" fillId="0" borderId="5" xfId="21" applyFont="tru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4" fontId="9" fillId="2" borderId="6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2" borderId="7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2" borderId="1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3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0" xfId="21" applyFont="true" applyBorder="false" applyAlignment="true" applyProtection="true">
      <alignment horizontal="center" vertical="bottom" textRotation="90" wrapText="false" indent="0" shrinkToFit="false"/>
      <protection locked="true" hidden="false"/>
    </xf>
    <xf numFmtId="164" fontId="4" fillId="2" borderId="0" xfId="21" applyFont="false" applyBorder="false" applyAlignment="true" applyProtection="true">
      <alignment horizontal="center" vertical="bottom" textRotation="90" wrapText="false" indent="0" shrinkToFit="false"/>
      <protection locked="true" hidden="false"/>
    </xf>
    <xf numFmtId="164" fontId="4" fillId="2" borderId="0" xfId="21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1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21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0" fillId="4" borderId="8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4" borderId="9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8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0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4" borderId="11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4" borderId="12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9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5" borderId="8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5" borderId="9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5" borderId="8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5" borderId="10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5" borderId="11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6" borderId="11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6" borderId="10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11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5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6" borderId="5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2" borderId="5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2" borderId="13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2" borderId="1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13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0" fillId="2" borderId="14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5" xfId="21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4" borderId="16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4" borderId="17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6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8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4" borderId="19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4" borderId="20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7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5" borderId="16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5" borderId="17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5" borderId="16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5" borderId="18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5" borderId="19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6" borderId="19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6" borderId="18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19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7" borderId="5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5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18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16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5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21" xfId="21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4" fillId="2" borderId="0" xfId="21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4" borderId="2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4" borderId="23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22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24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4" borderId="25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4" borderId="26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23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5" borderId="22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5" borderId="23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5" borderId="2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5" borderId="24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5" borderId="25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6" borderId="25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6" borderId="24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22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27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6" borderId="27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2" borderId="27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27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24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22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27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0" fillId="2" borderId="28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29" xfId="21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3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31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2" borderId="31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3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33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4" borderId="32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4" borderId="33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5" borderId="3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5" borderId="33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5" borderId="32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5" borderId="34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5" borderId="35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6" borderId="35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6" borderId="34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35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36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6" borderId="36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2" borderId="36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36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2" borderId="34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8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4" borderId="37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4" borderId="38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37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38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5" borderId="37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5" borderId="38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5" borderId="39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5" borderId="40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6" borderId="40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6" borderId="39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40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23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2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41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39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37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41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13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37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38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5" borderId="9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5" borderId="17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6" borderId="8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6" borderId="9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8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9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8" borderId="11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8" borderId="10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6" borderId="16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6" borderId="17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16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17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8" borderId="19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8" borderId="18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6" borderId="2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6" borderId="23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23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8" borderId="25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8" borderId="24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0" fillId="2" borderId="4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29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2" xfId="21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4" fillId="6" borderId="32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6" borderId="33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3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33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34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36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36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34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9" borderId="32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9" borderId="36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10" borderId="43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11" borderId="15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12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6" fillId="13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18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5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18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9" borderId="16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9" borderId="5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10" borderId="4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1" borderId="2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4" fillId="0" borderId="25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24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27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24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9" borderId="22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9" borderId="27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10" borderId="28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1" borderId="29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10" borderId="14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27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10" borderId="24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21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0" xfId="21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21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21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21" applyFont="true" applyBorder="true" applyAlignment="true" applyProtection="true">
      <alignment horizontal="center" vertical="center" textRotation="0" wrapText="false" indent="0" shrinkToFit="false" readingOrder="1"/>
      <protection locked="true" hidden="false"/>
    </xf>
    <xf numFmtId="164" fontId="0" fillId="0" borderId="0" xfId="21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1" fillId="3" borderId="44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1" fillId="3" borderId="44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2" fillId="3" borderId="45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3" borderId="8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3" borderId="1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3" borderId="11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3" borderId="9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1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9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8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" fillId="0" borderId="46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" fillId="0" borderId="47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3" borderId="45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" fillId="0" borderId="8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2" fillId="0" borderId="10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6" fillId="1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3" borderId="48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1" fillId="3" borderId="48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2" fillId="3" borderId="49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9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8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3" borderId="16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3" borderId="18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3" borderId="19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3" borderId="17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9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7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6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8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3" borderId="49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" fillId="0" borderId="16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2" fillId="0" borderId="18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17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3" borderId="50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1" fillId="3" borderId="5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2" fillId="3" borderId="51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23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3" borderId="2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3" borderId="24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3" borderId="25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3" borderId="23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25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23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2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24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3" borderId="51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" fillId="0" borderId="22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2" fillId="0" borderId="24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21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5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3" borderId="44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8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2" fillId="3" borderId="48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6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3" borderId="48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" fillId="0" borderId="32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3" borderId="5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2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24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2" fillId="3" borderId="44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14" borderId="16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5" borderId="23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5" borderId="33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1" xfId="21" applyFont="fals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0" fillId="0" borderId="17" xfId="21" applyFont="tru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4" fontId="4" fillId="0" borderId="19" xfId="21" applyFont="false" applyBorder="true" applyAlignment="true" applyProtection="true">
      <alignment horizontal="center" vertical="bottom" textRotation="0" wrapText="false" indent="0" shrinkToFit="false" readingOrder="1"/>
      <protection locked="true" hidden="false"/>
    </xf>
    <xf numFmtId="164" fontId="0" fillId="3" borderId="5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3" borderId="53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3" borderId="54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3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4" borderId="1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4" borderId="18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4" borderId="24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21" applyFont="true" applyBorder="false" applyAlignment="true" applyProtection="true">
      <alignment horizontal="center" vertical="center" textRotation="0" wrapText="false" indent="0" shrinkToFit="false" readingOrder="1"/>
      <protection locked="true" hidden="false"/>
    </xf>
    <xf numFmtId="171" fontId="12" fillId="3" borderId="48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1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9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25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4" borderId="34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35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34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4" borderId="39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40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39" xfId="21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" fillId="0" borderId="16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" fillId="0" borderId="18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15" borderId="8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15" borderId="9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15" borderId="16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15" borderId="17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15" borderId="37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15" borderId="38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2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2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Excel Built-in Normal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FBFB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159"/>
  <sheetViews>
    <sheetView showFormulas="false" showGridLines="true" showRowColHeaders="true" showZeros="true" rightToLeft="false" tabSelected="false" showOutlineSymbols="true" defaultGridColor="true" view="normal" topLeftCell="D1" colorId="64" zoomScale="140" zoomScaleNormal="140" zoomScalePageLayoutView="100" workbookViewId="0">
      <selection pane="topLeft" activeCell="E12" activeCellId="0" sqref="E12"/>
    </sheetView>
  </sheetViews>
  <sheetFormatPr defaultColWidth="20.71484375" defaultRowHeight="12.75" zeroHeight="false" outlineLevelRow="0" outlineLevelCol="0"/>
  <cols>
    <col collapsed="false" customWidth="true" hidden="false" outlineLevel="0" max="1" min="1" style="1" width="3.29"/>
    <col collapsed="false" customWidth="true" hidden="false" outlineLevel="0" max="2" min="2" style="2" width="32.15"/>
    <col collapsed="false" customWidth="true" hidden="false" outlineLevel="0" max="3" min="3" style="1" width="10.42"/>
    <col collapsed="false" customWidth="true" hidden="false" outlineLevel="0" max="5" min="4" style="1" width="22.15"/>
    <col collapsed="false" customWidth="true" hidden="false" outlineLevel="0" max="6" min="6" style="1" width="4.29"/>
    <col collapsed="false" customWidth="true" hidden="false" outlineLevel="0" max="7" min="7" style="1" width="4"/>
    <col collapsed="false" customWidth="true" hidden="false" outlineLevel="0" max="9" min="8" style="1" width="4.29"/>
    <col collapsed="false" customWidth="true" hidden="false" outlineLevel="0" max="11" min="10" style="1" width="4"/>
    <col collapsed="false" customWidth="true" hidden="false" outlineLevel="0" max="13" min="12" style="1" width="4.29"/>
    <col collapsed="false" customWidth="true" hidden="false" outlineLevel="0" max="14" min="14" style="1" width="4"/>
    <col collapsed="false" customWidth="true" hidden="false" outlineLevel="0" max="17" min="15" style="1" width="4.29"/>
    <col collapsed="false" customWidth="true" hidden="false" outlineLevel="0" max="18" min="18" style="1" width="4"/>
    <col collapsed="false" customWidth="true" hidden="false" outlineLevel="0" max="27" min="19" style="1" width="3.15"/>
    <col collapsed="false" customWidth="true" hidden="false" outlineLevel="0" max="32" min="28" style="1" width="3.71"/>
    <col collapsed="false" customWidth="true" hidden="false" outlineLevel="0" max="36" min="33" style="1" width="3.15"/>
    <col collapsed="false" customWidth="true" hidden="false" outlineLevel="0" max="37" min="37" style="1" width="3.71"/>
    <col collapsed="false" customWidth="true" hidden="false" outlineLevel="0" max="43" min="38" style="1" width="4.29"/>
    <col collapsed="false" customWidth="true" hidden="false" outlineLevel="0" max="44" min="44" style="1" width="9.29"/>
    <col collapsed="false" customWidth="true" hidden="false" outlineLevel="0" max="45" min="45" style="1" width="5.29"/>
    <col collapsed="false" customWidth="true" hidden="false" outlineLevel="0" max="46" min="46" style="3" width="15.71"/>
    <col collapsed="false" customWidth="true" hidden="false" outlineLevel="0" max="47" min="47" style="1" width="7.71"/>
    <col collapsed="false" customWidth="true" hidden="false" outlineLevel="0" max="48" min="48" style="1" width="4.71"/>
    <col collapsed="false" customWidth="true" hidden="false" outlineLevel="0" max="49" min="49" style="1" width="17.86"/>
    <col collapsed="false" customWidth="true" hidden="false" outlineLevel="0" max="59" min="50" style="1" width="3.29"/>
    <col collapsed="false" customWidth="true" hidden="false" outlineLevel="0" max="60" min="60" style="1" width="3"/>
    <col collapsed="false" customWidth="true" hidden="false" outlineLevel="0" max="61" min="61" style="1" width="3.29"/>
    <col collapsed="false" customWidth="true" hidden="false" outlineLevel="0" max="62" min="62" style="1" width="11"/>
    <col collapsed="false" customWidth="true" hidden="false" outlineLevel="0" max="63" min="63" style="1" width="9"/>
    <col collapsed="false" customWidth="true" hidden="false" outlineLevel="0" max="64" min="64" style="1" width="5.71"/>
    <col collapsed="false" customWidth="false" hidden="false" outlineLevel="0" max="16384" min="65" style="1" width="20.71"/>
  </cols>
  <sheetData>
    <row r="1" customFormat="false" ht="13.5" hidden="false" customHeight="false" outlineLevel="0" collapsed="false">
      <c r="A1" s="4"/>
      <c r="B1" s="5"/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4"/>
      <c r="AC1" s="4"/>
      <c r="AD1" s="4"/>
      <c r="AE1" s="4"/>
      <c r="AF1" s="4"/>
      <c r="AG1" s="4"/>
      <c r="AH1" s="4"/>
      <c r="AI1" s="4"/>
      <c r="AJ1" s="4"/>
      <c r="AK1" s="4"/>
      <c r="AL1" s="8"/>
      <c r="AM1" s="8"/>
      <c r="AN1" s="8"/>
      <c r="AO1" s="8"/>
      <c r="AP1" s="8"/>
      <c r="AQ1" s="8"/>
      <c r="AR1" s="4"/>
      <c r="AS1" s="9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6"/>
      <c r="BI1" s="6"/>
    </row>
    <row r="2" customFormat="false" ht="57.75" hidden="false" customHeight="true" outlineLevel="0" collapsed="false">
      <c r="A2" s="4"/>
      <c r="B2" s="5"/>
      <c r="C2" s="6"/>
      <c r="D2" s="7"/>
      <c r="E2" s="11" t="s">
        <v>0</v>
      </c>
      <c r="F2" s="12" t="str">
        <f aca="false">E3</f>
        <v>SV Miesenbach</v>
      </c>
      <c r="G2" s="12"/>
      <c r="H2" s="12" t="str">
        <f aca="false">E6</f>
        <v>TSV Hütschenhausen</v>
      </c>
      <c r="I2" s="12"/>
      <c r="J2" s="12" t="str">
        <f aca="false">E9</f>
        <v>Erlenbach/Morlautern</v>
      </c>
      <c r="K2" s="12"/>
      <c r="L2" s="12" t="str">
        <f aca="false">E12</f>
        <v>Rodenbach/Weilerbach</v>
      </c>
      <c r="M2" s="12"/>
      <c r="N2" s="12" t="str">
        <f aca="false">E15</f>
        <v>TV Otterberg</v>
      </c>
      <c r="O2" s="12"/>
      <c r="P2" s="12" t="n">
        <f aca="false">E18</f>
        <v>0</v>
      </c>
      <c r="Q2" s="12"/>
      <c r="R2" s="13" t="n">
        <f aca="false">E21</f>
        <v>0</v>
      </c>
      <c r="S2" s="13"/>
      <c r="T2" s="14"/>
      <c r="U2" s="14"/>
      <c r="V2" s="14" t="n">
        <f aca="false">E27</f>
        <v>0</v>
      </c>
      <c r="W2" s="14"/>
      <c r="X2" s="14" t="n">
        <f aca="false">E30</f>
        <v>0</v>
      </c>
      <c r="Y2" s="14"/>
      <c r="Z2" s="15" t="n">
        <f aca="false">E33</f>
        <v>0</v>
      </c>
      <c r="AA2" s="15"/>
      <c r="AB2" s="16" t="s">
        <v>1</v>
      </c>
      <c r="AC2" s="16" t="s">
        <v>2</v>
      </c>
      <c r="AD2" s="16" t="s">
        <v>3</v>
      </c>
      <c r="AE2" s="16" t="s">
        <v>4</v>
      </c>
      <c r="AF2" s="16" t="s">
        <v>5</v>
      </c>
      <c r="AG2" s="17" t="s">
        <v>6</v>
      </c>
      <c r="AH2" s="17"/>
      <c r="AI2" s="17" t="s">
        <v>7</v>
      </c>
      <c r="AJ2" s="17"/>
      <c r="AK2" s="16" t="s">
        <v>8</v>
      </c>
      <c r="AL2" s="18" t="s">
        <v>9</v>
      </c>
      <c r="AM2" s="18"/>
      <c r="AN2" s="19" t="s">
        <v>10</v>
      </c>
      <c r="AO2" s="19"/>
      <c r="AP2" s="20" t="s">
        <v>11</v>
      </c>
      <c r="AQ2" s="20"/>
      <c r="AR2" s="19" t="s">
        <v>12</v>
      </c>
      <c r="AS2" s="21" t="s">
        <v>8</v>
      </c>
      <c r="AT2" s="22"/>
      <c r="AU2" s="23"/>
      <c r="AV2" s="23"/>
      <c r="AW2" s="23"/>
      <c r="AX2" s="23" t="s">
        <v>13</v>
      </c>
      <c r="AY2" s="23" t="s">
        <v>14</v>
      </c>
      <c r="AZ2" s="23" t="s">
        <v>15</v>
      </c>
      <c r="BA2" s="23" t="s">
        <v>16</v>
      </c>
      <c r="BB2" s="23" t="s">
        <v>17</v>
      </c>
      <c r="BC2" s="23" t="s">
        <v>18</v>
      </c>
      <c r="BD2" s="23" t="s">
        <v>8</v>
      </c>
      <c r="BE2" s="23"/>
      <c r="BF2" s="23"/>
      <c r="BG2" s="23"/>
      <c r="BH2" s="23" t="s">
        <v>19</v>
      </c>
      <c r="BI2" s="23" t="s">
        <v>20</v>
      </c>
      <c r="BJ2" s="24"/>
      <c r="BK2" s="25" t="s">
        <v>21</v>
      </c>
      <c r="BL2" s="24"/>
    </row>
    <row r="3" customFormat="false" ht="16.5" hidden="false" customHeight="false" outlineLevel="0" collapsed="false">
      <c r="A3" s="26"/>
      <c r="C3" s="27"/>
      <c r="D3" s="28"/>
      <c r="E3" s="29" t="s">
        <v>22</v>
      </c>
      <c r="F3" s="30" t="s">
        <v>23</v>
      </c>
      <c r="G3" s="31" t="s">
        <v>23</v>
      </c>
      <c r="H3" s="32" t="str">
        <f aca="false">P39</f>
        <v/>
      </c>
      <c r="I3" s="33" t="str">
        <f aca="false">Q39</f>
        <v/>
      </c>
      <c r="J3" s="34" t="str">
        <f aca="false">P40</f>
        <v/>
      </c>
      <c r="K3" s="35" t="str">
        <f aca="false">Q40</f>
        <v/>
      </c>
      <c r="L3" s="32" t="str">
        <f aca="false">P41</f>
        <v/>
      </c>
      <c r="M3" s="36" t="str">
        <f aca="false">Q41</f>
        <v/>
      </c>
      <c r="N3" s="30" t="str">
        <f aca="false">P42</f>
        <v/>
      </c>
      <c r="O3" s="31" t="str">
        <f aca="false">Q42</f>
        <v/>
      </c>
      <c r="P3" s="37" t="str">
        <f aca="false">P43</f>
        <v/>
      </c>
      <c r="Q3" s="38" t="str">
        <f aca="false">Q43</f>
        <v/>
      </c>
      <c r="R3" s="39" t="str">
        <f aca="false">P44</f>
        <v/>
      </c>
      <c r="S3" s="40" t="str">
        <f aca="false">Q44</f>
        <v/>
      </c>
      <c r="T3" s="41"/>
      <c r="U3" s="40"/>
      <c r="V3" s="42" t="str">
        <f aca="false">P46</f>
        <v/>
      </c>
      <c r="W3" s="43" t="str">
        <f aca="false">Q46</f>
        <v/>
      </c>
      <c r="X3" s="44" t="str">
        <f aca="false">P47</f>
        <v/>
      </c>
      <c r="Y3" s="45" t="str">
        <f aca="false">Q47</f>
        <v/>
      </c>
      <c r="Z3" s="46" t="str">
        <f aca="false">P48</f>
        <v/>
      </c>
      <c r="AA3" s="46" t="str">
        <f aca="false">Q48</f>
        <v/>
      </c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7" t="n">
        <f aca="false">SUM(H3,J3,L3,N3,P3,R3,T3,V3,X3,Z3)</f>
        <v>0</v>
      </c>
      <c r="AM3" s="48" t="n">
        <f aca="false">SUM(I3,K3,M3,O3,Q3,S3,U3,W3,Y3,AA3)</f>
        <v>0</v>
      </c>
      <c r="AN3" s="48" t="n">
        <f aca="false">SUM(G6,G9,G12,G15,G18,G21,G24,G27,G30,G33)</f>
        <v>0</v>
      </c>
      <c r="AO3" s="49" t="n">
        <f aca="false">SUM(F6,F9,F12,F15,F18,F21,F24,F27,F30,F33)</f>
        <v>0</v>
      </c>
      <c r="AP3" s="32" t="n">
        <f aca="false">AL3+AN3</f>
        <v>0</v>
      </c>
      <c r="AQ3" s="50" t="n">
        <f aca="false">AM3+AO3</f>
        <v>0</v>
      </c>
      <c r="AR3" s="51" t="str">
        <f aca="false">IF(AQ3=0,"",AP3/AQ3)</f>
        <v/>
      </c>
      <c r="AS3" s="52"/>
      <c r="AT3" s="53" t="s">
        <v>24</v>
      </c>
      <c r="AU3" s="24"/>
      <c r="AV3" s="24"/>
      <c r="AW3" s="24"/>
      <c r="AX3" s="24" t="n">
        <f aca="false">IF(H4&gt;I4,1,0)</f>
        <v>0</v>
      </c>
      <c r="AY3" s="24" t="n">
        <f aca="false">IF(J4&gt;K4,1,0)</f>
        <v>0</v>
      </c>
      <c r="AZ3" s="24" t="n">
        <f aca="false">IF(L4&gt;M4,1,0)</f>
        <v>0</v>
      </c>
      <c r="BA3" s="24" t="n">
        <f aca="false">IF(N4&gt;O4,1,0)</f>
        <v>0</v>
      </c>
      <c r="BB3" s="24" t="n">
        <f aca="false">IF(P4&gt;Q4,1,0)</f>
        <v>0</v>
      </c>
      <c r="BC3" s="24" t="n">
        <f aca="false">IF(R4&gt;S4,1,0)</f>
        <v>0</v>
      </c>
      <c r="BD3" s="24"/>
      <c r="BE3" s="24"/>
      <c r="BF3" s="24"/>
      <c r="BG3" s="24"/>
      <c r="BH3" s="24" t="n">
        <f aca="false">SUM(AX3:BG3)</f>
        <v>0</v>
      </c>
      <c r="BI3" s="24"/>
      <c r="BJ3" s="24" t="n">
        <f aca="false">IF(AQ3&lt;&gt;0,ROUND(AP3/AQ3,1)*10,AP3*10)</f>
        <v>0</v>
      </c>
      <c r="BK3" s="24" t="n">
        <f aca="false">IF(AQ3&lt;&gt;0,AP3/AQ3,0)</f>
        <v>0</v>
      </c>
      <c r="BL3" s="25" t="s">
        <v>25</v>
      </c>
    </row>
    <row r="4" customFormat="false" ht="15.75" hidden="false" customHeight="false" outlineLevel="0" collapsed="false">
      <c r="A4" s="26"/>
      <c r="C4" s="27"/>
      <c r="D4" s="28"/>
      <c r="E4" s="29"/>
      <c r="F4" s="54" t="s">
        <v>23</v>
      </c>
      <c r="G4" s="55" t="s">
        <v>23</v>
      </c>
      <c r="H4" s="56" t="str">
        <f aca="false">R39</f>
        <v/>
      </c>
      <c r="I4" s="57" t="str">
        <f aca="false">S39</f>
        <v/>
      </c>
      <c r="J4" s="58" t="str">
        <f aca="false">R40</f>
        <v/>
      </c>
      <c r="K4" s="59" t="str">
        <f aca="false">S40</f>
        <v/>
      </c>
      <c r="L4" s="56" t="str">
        <f aca="false">R41</f>
        <v/>
      </c>
      <c r="M4" s="60" t="str">
        <f aca="false">S41</f>
        <v/>
      </c>
      <c r="N4" s="54" t="str">
        <f aca="false">R42</f>
        <v/>
      </c>
      <c r="O4" s="55" t="str">
        <f aca="false">S42</f>
        <v/>
      </c>
      <c r="P4" s="61" t="str">
        <f aca="false">R43</f>
        <v/>
      </c>
      <c r="Q4" s="62" t="str">
        <f aca="false">S43</f>
        <v/>
      </c>
      <c r="R4" s="63" t="str">
        <f aca="false">R44</f>
        <v/>
      </c>
      <c r="S4" s="64" t="str">
        <f aca="false">S44</f>
        <v/>
      </c>
      <c r="T4" s="65"/>
      <c r="U4" s="64"/>
      <c r="V4" s="66" t="str">
        <f aca="false">R46</f>
        <v/>
      </c>
      <c r="W4" s="67" t="str">
        <f aca="false">S46</f>
        <v/>
      </c>
      <c r="X4" s="68" t="str">
        <f aca="false">R47</f>
        <v/>
      </c>
      <c r="Y4" s="45" t="str">
        <f aca="false">S47</f>
        <v/>
      </c>
      <c r="Z4" s="46" t="str">
        <f aca="false">R48</f>
        <v/>
      </c>
      <c r="AA4" s="46" t="str">
        <f aca="false">S48</f>
        <v/>
      </c>
      <c r="AB4" s="46" t="n">
        <f aca="false">BI49</f>
        <v>0</v>
      </c>
      <c r="AC4" s="46" t="n">
        <f aca="false">BA49+BE49</f>
        <v>0</v>
      </c>
      <c r="AD4" s="46" t="n">
        <f aca="false">BB49+BF49</f>
        <v>0</v>
      </c>
      <c r="AE4" s="46" t="n">
        <f aca="false">BC49+BG49</f>
        <v>0</v>
      </c>
      <c r="AF4" s="46" t="n">
        <f aca="false">BD49+BH49</f>
        <v>0</v>
      </c>
      <c r="AG4" s="46" t="n">
        <f aca="false">AP4</f>
        <v>0</v>
      </c>
      <c r="AH4" s="46" t="n">
        <f aca="false">AQ4</f>
        <v>0</v>
      </c>
      <c r="AI4" s="69" t="n">
        <f aca="false">AP5</f>
        <v>0</v>
      </c>
      <c r="AJ4" s="69" t="n">
        <f aca="false">AQ5</f>
        <v>0</v>
      </c>
      <c r="AK4" s="46" t="n">
        <f aca="false">BD4</f>
        <v>1</v>
      </c>
      <c r="AL4" s="47" t="n">
        <f aca="false">SUM(H4,J4,L4,N4,P4,R4,T4,V4,X4,Z4)</f>
        <v>0</v>
      </c>
      <c r="AM4" s="47" t="n">
        <f aca="false">SUM(I4,K4,M4,O4,Q4,S4,U4,W4,Y4,AA4)</f>
        <v>0</v>
      </c>
      <c r="AN4" s="70" t="n">
        <f aca="false">SUM(G7,G10,G13,G16,G19,G22,G25,G28,G31,G34)</f>
        <v>0</v>
      </c>
      <c r="AO4" s="71" t="n">
        <f aca="false">SUM(F7,F10,F13,F16,F19,F22,F25,F28,F31,F34)</f>
        <v>0</v>
      </c>
      <c r="AP4" s="72" t="n">
        <f aca="false">AL4+AN4</f>
        <v>0</v>
      </c>
      <c r="AQ4" s="73" t="n">
        <f aca="false">AM4+AO4</f>
        <v>0</v>
      </c>
      <c r="AR4" s="51" t="str">
        <f aca="false">IF(AQ4=0,"",AP4/AQ4)</f>
        <v/>
      </c>
      <c r="AS4" s="74"/>
      <c r="AT4" s="53"/>
      <c r="AU4" s="24"/>
      <c r="AV4" s="24"/>
      <c r="AW4" s="75" t="n">
        <f aca="false">AP5*10000000-AQ5*100000+BJ4+BJ3</f>
        <v>0</v>
      </c>
      <c r="AX4" s="24"/>
      <c r="AY4" s="24" t="n">
        <f aca="false">IF(AW4&lt;AW7,7,6)</f>
        <v>6</v>
      </c>
      <c r="AZ4" s="24" t="n">
        <f aca="false">IF(AW4&lt;AW10,AY4,AY4-1)</f>
        <v>5</v>
      </c>
      <c r="BA4" s="24" t="n">
        <f aca="false">IF(AW4&lt;AW13,AZ4,AZ4-1)</f>
        <v>4</v>
      </c>
      <c r="BB4" s="24" t="n">
        <f aca="false">IF(AW4&lt;AW16,BA4,BA4-1)</f>
        <v>3</v>
      </c>
      <c r="BC4" s="24" t="n">
        <f aca="false">IF(AW4&lt;AW19,BB4,BB4-1)</f>
        <v>2</v>
      </c>
      <c r="BD4" s="24" t="n">
        <f aca="false">IF(AW4&lt;AW22,BC4,BC4-1)</f>
        <v>1</v>
      </c>
      <c r="BE4" s="24"/>
      <c r="BF4" s="24"/>
      <c r="BG4" s="24"/>
      <c r="BH4" s="24"/>
      <c r="BI4" s="24" t="n">
        <f aca="false">BH3+BH5</f>
        <v>0</v>
      </c>
      <c r="BJ4" s="24" t="n">
        <f aca="false">IF(AQ4&lt;&gt;0,ROUND(AP4/AQ4,1)*10000, AP4*10000)</f>
        <v>0</v>
      </c>
      <c r="BK4" s="24" t="n">
        <f aca="false">IF(AQ4&lt;&gt;0,AP4/AQ4,0)</f>
        <v>0</v>
      </c>
      <c r="BL4" s="25" t="s">
        <v>6</v>
      </c>
    </row>
    <row r="5" customFormat="false" ht="16.5" hidden="false" customHeight="false" outlineLevel="0" collapsed="false">
      <c r="A5" s="26"/>
      <c r="C5" s="27"/>
      <c r="D5" s="28"/>
      <c r="E5" s="29"/>
      <c r="F5" s="76" t="s">
        <v>23</v>
      </c>
      <c r="G5" s="77" t="s">
        <v>23</v>
      </c>
      <c r="H5" s="78" t="n">
        <f aca="false">T39</f>
        <v>0</v>
      </c>
      <c r="I5" s="79" t="n">
        <f aca="false">U39</f>
        <v>0</v>
      </c>
      <c r="J5" s="80" t="n">
        <f aca="false">T40</f>
        <v>0</v>
      </c>
      <c r="K5" s="81" t="n">
        <f aca="false">U40</f>
        <v>0</v>
      </c>
      <c r="L5" s="78" t="n">
        <f aca="false">T41</f>
        <v>0</v>
      </c>
      <c r="M5" s="82" t="n">
        <f aca="false">U41</f>
        <v>0</v>
      </c>
      <c r="N5" s="76" t="n">
        <f aca="false">T42</f>
        <v>0</v>
      </c>
      <c r="O5" s="77" t="n">
        <f aca="false">U42</f>
        <v>0</v>
      </c>
      <c r="P5" s="83" t="n">
        <f aca="false">T43</f>
        <v>0</v>
      </c>
      <c r="Q5" s="84" t="n">
        <f aca="false">U43</f>
        <v>0</v>
      </c>
      <c r="R5" s="85" t="n">
        <f aca="false">T44</f>
        <v>0</v>
      </c>
      <c r="S5" s="86" t="n">
        <f aca="false">U44</f>
        <v>0</v>
      </c>
      <c r="T5" s="87"/>
      <c r="U5" s="86"/>
      <c r="V5" s="88" t="n">
        <f aca="false">T46</f>
        <v>0</v>
      </c>
      <c r="W5" s="89" t="n">
        <f aca="false">U46</f>
        <v>0</v>
      </c>
      <c r="X5" s="90" t="n">
        <f aca="false">T47</f>
        <v>0</v>
      </c>
      <c r="Y5" s="91" t="n">
        <f aca="false">U47</f>
        <v>0</v>
      </c>
      <c r="Z5" s="92" t="n">
        <f aca="false">T48</f>
        <v>0</v>
      </c>
      <c r="AA5" s="92" t="n">
        <f aca="false">U48</f>
        <v>0</v>
      </c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3" t="n">
        <f aca="false">SUM(H5,J5,L5,N5,P5,R5,T5,V5,X5,Z5)</f>
        <v>0</v>
      </c>
      <c r="AM5" s="93" t="n">
        <f aca="false">SUM(I5,K5,M5,O5,Q5,S5,U5,W5,Y5,AA5)</f>
        <v>0</v>
      </c>
      <c r="AN5" s="94" t="n">
        <f aca="false">SUM(G8,G11,G14,G17,G20,G23,G26,G29,G32,G35)</f>
        <v>0</v>
      </c>
      <c r="AO5" s="95" t="n">
        <f aca="false">SUM(F8,F11,F14,F17,F20,F23,F26,F29,F32,F35)</f>
        <v>0</v>
      </c>
      <c r="AP5" s="96" t="n">
        <f aca="false">AL5+AN5</f>
        <v>0</v>
      </c>
      <c r="AQ5" s="97" t="n">
        <f aca="false">AM5+AO5</f>
        <v>0</v>
      </c>
      <c r="AR5" s="98"/>
      <c r="AS5" s="99"/>
      <c r="AT5" s="100" t="s">
        <v>26</v>
      </c>
      <c r="AU5" s="101"/>
      <c r="AV5" s="101"/>
      <c r="AW5" s="102"/>
      <c r="AX5" s="101" t="n">
        <f aca="false">IF(F7&lt;G7,1,0)</f>
        <v>0</v>
      </c>
      <c r="AY5" s="101" t="n">
        <f aca="false">IF(F10&lt;G10,1,0)</f>
        <v>0</v>
      </c>
      <c r="AZ5" s="101" t="n">
        <f aca="false">IF(F13&lt;G13,1,0)</f>
        <v>0</v>
      </c>
      <c r="BA5" s="101" t="n">
        <f aca="false">IF(F16&lt;G16,1,0)</f>
        <v>0</v>
      </c>
      <c r="BB5" s="101" t="n">
        <f aca="false">IF(F19&lt;G19,1,0)</f>
        <v>0</v>
      </c>
      <c r="BC5" s="101" t="n">
        <f aca="false">IF(F22&lt;G22,1,0)</f>
        <v>0</v>
      </c>
      <c r="BD5" s="101"/>
      <c r="BE5" s="24"/>
      <c r="BF5" s="24"/>
      <c r="BG5" s="24"/>
      <c r="BH5" s="24" t="n">
        <f aca="false">SUM(AX5:BG5)</f>
        <v>0</v>
      </c>
      <c r="BI5" s="24"/>
      <c r="BJ5" s="24"/>
      <c r="BK5" s="24"/>
      <c r="BL5" s="24"/>
    </row>
    <row r="6" customFormat="false" ht="16.5" hidden="false" customHeight="false" outlineLevel="0" collapsed="false">
      <c r="A6" s="26"/>
      <c r="C6" s="27"/>
      <c r="D6" s="28"/>
      <c r="E6" s="29" t="s">
        <v>27</v>
      </c>
      <c r="F6" s="30" t="str">
        <f aca="false">P50</f>
        <v/>
      </c>
      <c r="G6" s="31" t="str">
        <f aca="false">Q50</f>
        <v/>
      </c>
      <c r="H6" s="103" t="s">
        <v>23</v>
      </c>
      <c r="I6" s="104" t="s">
        <v>23</v>
      </c>
      <c r="J6" s="30" t="str">
        <f aca="false">P51</f>
        <v/>
      </c>
      <c r="K6" s="31" t="str">
        <f aca="false">Q51</f>
        <v/>
      </c>
      <c r="L6" s="103" t="str">
        <f aca="false">P52</f>
        <v/>
      </c>
      <c r="M6" s="104" t="str">
        <f aca="false">Q52</f>
        <v/>
      </c>
      <c r="N6" s="105" t="str">
        <f aca="false">P53</f>
        <v/>
      </c>
      <c r="O6" s="106" t="str">
        <f aca="false">Q53</f>
        <v/>
      </c>
      <c r="P6" s="107" t="str">
        <f aca="false">P54</f>
        <v/>
      </c>
      <c r="Q6" s="108" t="str">
        <f aca="false">Q54</f>
        <v/>
      </c>
      <c r="R6" s="109" t="str">
        <f aca="false">P55</f>
        <v/>
      </c>
      <c r="S6" s="110" t="str">
        <f aca="false">Q55</f>
        <v/>
      </c>
      <c r="T6" s="111"/>
      <c r="U6" s="110"/>
      <c r="V6" s="112" t="str">
        <f aca="false">P57</f>
        <v/>
      </c>
      <c r="W6" s="113" t="str">
        <f aca="false">Q57</f>
        <v/>
      </c>
      <c r="X6" s="114" t="str">
        <f aca="false">P58</f>
        <v/>
      </c>
      <c r="Y6" s="115" t="str">
        <f aca="false">Q58</f>
        <v/>
      </c>
      <c r="Z6" s="116" t="str">
        <f aca="false">P59</f>
        <v/>
      </c>
      <c r="AA6" s="116" t="str">
        <f aca="false">Q59</f>
        <v/>
      </c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7" t="n">
        <f aca="false">SUM(F6,J6,L6,N6,P6,R6,T6,V6,X6,Z6)</f>
        <v>0</v>
      </c>
      <c r="AM6" s="118" t="n">
        <f aca="false">SUM(G6,K6,M6,O6,Q6,S6,U6,W6,Y6,AA6)</f>
        <v>0</v>
      </c>
      <c r="AN6" s="117" t="n">
        <f aca="false">SUM(I3,I9,I12,I15,I18,I21,I24,I27,I30,I33)</f>
        <v>0</v>
      </c>
      <c r="AO6" s="119" t="n">
        <f aca="false">SUM(H3,H9,H12,H15,H18,H21,H24,H27,H30,H33)</f>
        <v>0</v>
      </c>
      <c r="AP6" s="120" t="n">
        <f aca="false">AL6+AN6</f>
        <v>0</v>
      </c>
      <c r="AQ6" s="50" t="n">
        <f aca="false">AM6+AO6</f>
        <v>0</v>
      </c>
      <c r="AR6" s="51" t="str">
        <f aca="false">IF(AQ6=0,"",AP6/AQ6)</f>
        <v/>
      </c>
      <c r="AS6" s="52"/>
      <c r="AT6" s="53" t="s">
        <v>24</v>
      </c>
      <c r="AU6" s="24"/>
      <c r="AV6" s="24"/>
      <c r="AW6" s="75"/>
      <c r="AX6" s="24" t="n">
        <f aca="false">IF(F7&gt;G7,1,0)</f>
        <v>0</v>
      </c>
      <c r="AY6" s="24" t="n">
        <f aca="false">IF(J7&gt;K7,1,0)</f>
        <v>0</v>
      </c>
      <c r="AZ6" s="24" t="n">
        <f aca="false">IF(L7&gt;M7,1,0)</f>
        <v>0</v>
      </c>
      <c r="BA6" s="24" t="n">
        <f aca="false">IF(N7&gt;O7,1,0)</f>
        <v>0</v>
      </c>
      <c r="BB6" s="24" t="n">
        <f aca="false">IF(P7&gt;Q7,1,0)</f>
        <v>0</v>
      </c>
      <c r="BC6" s="24" t="n">
        <f aca="false">IF(R7&gt;S7,1,0)</f>
        <v>0</v>
      </c>
      <c r="BD6" s="24"/>
      <c r="BE6" s="24"/>
      <c r="BF6" s="24"/>
      <c r="BG6" s="24"/>
      <c r="BH6" s="24" t="n">
        <f aca="false">SUM(AX6:BG6)</f>
        <v>0</v>
      </c>
      <c r="BI6" s="24"/>
      <c r="BJ6" s="24" t="n">
        <f aca="false">IF(AQ6&lt;&gt;0,ROUND(AP6/AQ6,1)*10,AP6*10)</f>
        <v>0</v>
      </c>
      <c r="BK6" s="24" t="n">
        <f aca="false">IF(AQ6&lt;&gt;0,AP6/AQ6,0)</f>
        <v>0</v>
      </c>
      <c r="BL6" s="25" t="s">
        <v>25</v>
      </c>
    </row>
    <row r="7" customFormat="false" ht="15.75" hidden="false" customHeight="false" outlineLevel="0" collapsed="false">
      <c r="A7" s="26"/>
      <c r="C7" s="27"/>
      <c r="D7" s="28"/>
      <c r="E7" s="29"/>
      <c r="F7" s="54" t="str">
        <f aca="false">R50</f>
        <v/>
      </c>
      <c r="G7" s="55" t="str">
        <f aca="false">S50</f>
        <v/>
      </c>
      <c r="H7" s="56" t="s">
        <v>23</v>
      </c>
      <c r="I7" s="60" t="s">
        <v>23</v>
      </c>
      <c r="J7" s="54" t="str">
        <f aca="false">R51</f>
        <v/>
      </c>
      <c r="K7" s="55" t="str">
        <f aca="false">S51</f>
        <v/>
      </c>
      <c r="L7" s="56" t="str">
        <f aca="false">R52</f>
        <v/>
      </c>
      <c r="M7" s="60" t="str">
        <f aca="false">S52</f>
        <v/>
      </c>
      <c r="N7" s="54" t="str">
        <f aca="false">R53</f>
        <v/>
      </c>
      <c r="O7" s="55" t="str">
        <f aca="false">S53</f>
        <v/>
      </c>
      <c r="P7" s="61" t="str">
        <f aca="false">R54</f>
        <v/>
      </c>
      <c r="Q7" s="62" t="str">
        <f aca="false">S54</f>
        <v/>
      </c>
      <c r="R7" s="63" t="str">
        <f aca="false">R55</f>
        <v/>
      </c>
      <c r="S7" s="64" t="str">
        <f aca="false">S55</f>
        <v/>
      </c>
      <c r="T7" s="65"/>
      <c r="U7" s="64"/>
      <c r="V7" s="66" t="str">
        <f aca="false">R57</f>
        <v/>
      </c>
      <c r="W7" s="67" t="str">
        <f aca="false">S57</f>
        <v/>
      </c>
      <c r="X7" s="68" t="str">
        <f aca="false">R58</f>
        <v/>
      </c>
      <c r="Y7" s="45" t="str">
        <f aca="false">S58</f>
        <v/>
      </c>
      <c r="Z7" s="46" t="str">
        <f aca="false">R59</f>
        <v/>
      </c>
      <c r="AA7" s="46" t="str">
        <f aca="false">S59</f>
        <v/>
      </c>
      <c r="AB7" s="46" t="n">
        <f aca="false">BI60</f>
        <v>0</v>
      </c>
      <c r="AC7" s="46" t="n">
        <f aca="false">BA60+BE60</f>
        <v>0</v>
      </c>
      <c r="AD7" s="46" t="n">
        <f aca="false">BB60+BF60</f>
        <v>0</v>
      </c>
      <c r="AE7" s="46" t="n">
        <f aca="false">BC60+BG60</f>
        <v>0</v>
      </c>
      <c r="AF7" s="46" t="n">
        <f aca="false">BD60+BH60</f>
        <v>0</v>
      </c>
      <c r="AG7" s="46" t="n">
        <f aca="false">AP7</f>
        <v>0</v>
      </c>
      <c r="AH7" s="46" t="n">
        <f aca="false">AQ7</f>
        <v>0</v>
      </c>
      <c r="AI7" s="69" t="n">
        <f aca="false">AP8</f>
        <v>0</v>
      </c>
      <c r="AJ7" s="69" t="n">
        <f aca="false">AQ8</f>
        <v>0</v>
      </c>
      <c r="AK7" s="46" t="n">
        <f aca="false">BD7</f>
        <v>1</v>
      </c>
      <c r="AL7" s="70" t="n">
        <f aca="false">SUM(F7,J7,L7,N7,P7,R7,T7,V7,X7,Z7)</f>
        <v>0</v>
      </c>
      <c r="AM7" s="70" t="n">
        <f aca="false">SUM(G7,K7,M7,O7,Q7,S7,U7,W7,Y7,AA7)</f>
        <v>0</v>
      </c>
      <c r="AN7" s="47" t="n">
        <f aca="false">SUM(I4,I10,I13,I16,I19,I22,I25,I28,I31,I34)</f>
        <v>0</v>
      </c>
      <c r="AO7" s="71" t="n">
        <f aca="false">SUM(H4,H10,H13,H16,H19,H22,H25,H28,H31,H34)</f>
        <v>0</v>
      </c>
      <c r="AP7" s="72" t="n">
        <f aca="false">AL7+AN7</f>
        <v>0</v>
      </c>
      <c r="AQ7" s="73" t="n">
        <f aca="false">AM7+AO7</f>
        <v>0</v>
      </c>
      <c r="AR7" s="51" t="str">
        <f aca="false">IF(AQ7=0,"",AP7/AQ7)</f>
        <v/>
      </c>
      <c r="AS7" s="74"/>
      <c r="AT7" s="53"/>
      <c r="AU7" s="24"/>
      <c r="AV7" s="24"/>
      <c r="AW7" s="75" t="n">
        <f aca="false">AP8*10000000-AQ8*100000+BJ7+BJ6</f>
        <v>0</v>
      </c>
      <c r="AX7" s="24"/>
      <c r="AY7" s="24" t="n">
        <f aca="false">IF(AW7&lt;AW10,7,6)</f>
        <v>6</v>
      </c>
      <c r="AZ7" s="24" t="n">
        <f aca="false">IF(AW7&lt;AW13,AY7,AY7-1)</f>
        <v>5</v>
      </c>
      <c r="BA7" s="24" t="n">
        <f aca="false">IF(AW7&lt;AW16,AZ7,AZ7-1)</f>
        <v>4</v>
      </c>
      <c r="BB7" s="24" t="n">
        <f aca="false">IF(AW7&lt;AW19,BA7,BA7-1)</f>
        <v>3</v>
      </c>
      <c r="BC7" s="24" t="n">
        <f aca="false">IF(AW7&lt;AW22,BB7,BB7-1)</f>
        <v>2</v>
      </c>
      <c r="BD7" s="24" t="n">
        <f aca="false">IF(AW7&lt;AW4,BC7,BC7-1)</f>
        <v>1</v>
      </c>
      <c r="BE7" s="24"/>
      <c r="BF7" s="24"/>
      <c r="BG7" s="24"/>
      <c r="BH7" s="24"/>
      <c r="BI7" s="24" t="n">
        <f aca="false">BH6+BH8</f>
        <v>0</v>
      </c>
      <c r="BJ7" s="24" t="n">
        <f aca="false">IF(AQ7&lt;&gt;0,ROUND(AP7/AQ7,1)*10000,AP7*10000)</f>
        <v>0</v>
      </c>
      <c r="BK7" s="24" t="n">
        <f aca="false">IF(AQ7&lt;&gt;0,AP7/AQ7,0)</f>
        <v>0</v>
      </c>
      <c r="BL7" s="25" t="s">
        <v>6</v>
      </c>
    </row>
    <row r="8" customFormat="false" ht="16.5" hidden="false" customHeight="false" outlineLevel="0" collapsed="false">
      <c r="A8" s="26"/>
      <c r="C8" s="27"/>
      <c r="D8" s="28"/>
      <c r="E8" s="29"/>
      <c r="F8" s="76" t="n">
        <f aca="false">T50</f>
        <v>0</v>
      </c>
      <c r="G8" s="77" t="n">
        <f aca="false">U50</f>
        <v>0</v>
      </c>
      <c r="H8" s="78" t="s">
        <v>23</v>
      </c>
      <c r="I8" s="82" t="s">
        <v>23</v>
      </c>
      <c r="J8" s="76" t="n">
        <f aca="false">T51</f>
        <v>0</v>
      </c>
      <c r="K8" s="77" t="n">
        <f aca="false">U51</f>
        <v>0</v>
      </c>
      <c r="L8" s="78" t="n">
        <f aca="false">T52</f>
        <v>0</v>
      </c>
      <c r="M8" s="82" t="n">
        <f aca="false">U52</f>
        <v>0</v>
      </c>
      <c r="N8" s="76" t="n">
        <f aca="false">T53</f>
        <v>0</v>
      </c>
      <c r="O8" s="77" t="n">
        <f aca="false">U53</f>
        <v>0</v>
      </c>
      <c r="P8" s="83" t="n">
        <f aca="false">T54</f>
        <v>0</v>
      </c>
      <c r="Q8" s="84" t="n">
        <f aca="false">U54</f>
        <v>0</v>
      </c>
      <c r="R8" s="85" t="n">
        <f aca="false">T55</f>
        <v>0</v>
      </c>
      <c r="S8" s="86" t="n">
        <f aca="false">U55</f>
        <v>0</v>
      </c>
      <c r="T8" s="87"/>
      <c r="U8" s="86"/>
      <c r="V8" s="88" t="n">
        <f aca="false">T57</f>
        <v>0</v>
      </c>
      <c r="W8" s="89" t="n">
        <f aca="false">U57</f>
        <v>0</v>
      </c>
      <c r="X8" s="90" t="n">
        <f aca="false">T58</f>
        <v>0</v>
      </c>
      <c r="Y8" s="91" t="n">
        <f aca="false">U58</f>
        <v>0</v>
      </c>
      <c r="Z8" s="92" t="n">
        <f aca="false">T59</f>
        <v>0</v>
      </c>
      <c r="AA8" s="92" t="n">
        <f aca="false">U59</f>
        <v>0</v>
      </c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4" t="n">
        <f aca="false">SUM(F8,J8,L8,N8,P8,R8,T8,V8,X8,Z8)</f>
        <v>0</v>
      </c>
      <c r="AM8" s="94" t="n">
        <f aca="false">SUM(G8,K8,M8,O8,Q8,S8,U8,W8,Y8,AA8)</f>
        <v>0</v>
      </c>
      <c r="AN8" s="47" t="n">
        <f aca="false">SUM(I5,I11,I14,I17,I20,I23,I26,I29,I32,I35)</f>
        <v>0</v>
      </c>
      <c r="AO8" s="95" t="n">
        <f aca="false">SUM(H5,H11,H14,H17,H20,H23,H26,H29,H32,H35)</f>
        <v>0</v>
      </c>
      <c r="AP8" s="96" t="n">
        <f aca="false">AL8+AN8</f>
        <v>0</v>
      </c>
      <c r="AQ8" s="97" t="n">
        <f aca="false">AM8+AO8</f>
        <v>0</v>
      </c>
      <c r="AR8" s="98"/>
      <c r="AS8" s="99"/>
      <c r="AT8" s="100" t="s">
        <v>26</v>
      </c>
      <c r="AU8" s="101"/>
      <c r="AV8" s="101"/>
      <c r="AW8" s="102"/>
      <c r="AX8" s="101" t="n">
        <f aca="false">IF(H4&lt;I4,1,0)</f>
        <v>0</v>
      </c>
      <c r="AY8" s="101" t="n">
        <f aca="false">IF(H10&lt;I10,1,0)</f>
        <v>0</v>
      </c>
      <c r="AZ8" s="101" t="n">
        <f aca="false">IF(H13&lt;I13,1,0)</f>
        <v>0</v>
      </c>
      <c r="BA8" s="101" t="n">
        <f aca="false">IF(H16&lt;I16,1,0)</f>
        <v>0</v>
      </c>
      <c r="BB8" s="101" t="n">
        <f aca="false">IF(H19&lt;I19,1,0)</f>
        <v>0</v>
      </c>
      <c r="BC8" s="101" t="n">
        <f aca="false">IF(H22&lt;I22,1,0)</f>
        <v>0</v>
      </c>
      <c r="BD8" s="101"/>
      <c r="BE8" s="24"/>
      <c r="BF8" s="24"/>
      <c r="BG8" s="24"/>
      <c r="BH8" s="24" t="n">
        <f aca="false">SUM(AX8:BG8)</f>
        <v>0</v>
      </c>
      <c r="BI8" s="24"/>
      <c r="BJ8" s="24"/>
      <c r="BK8" s="24"/>
      <c r="BL8" s="24"/>
    </row>
    <row r="9" customFormat="false" ht="16.5" hidden="false" customHeight="false" outlineLevel="0" collapsed="false">
      <c r="A9" s="26"/>
      <c r="C9" s="27"/>
      <c r="D9" s="28"/>
      <c r="E9" s="29" t="s">
        <v>28</v>
      </c>
      <c r="F9" s="30" t="str">
        <f aca="false">P61</f>
        <v/>
      </c>
      <c r="G9" s="31" t="str">
        <f aca="false">Q61</f>
        <v/>
      </c>
      <c r="H9" s="32" t="str">
        <f aca="false">P62</f>
        <v/>
      </c>
      <c r="I9" s="36" t="str">
        <f aca="false">Q62</f>
        <v/>
      </c>
      <c r="J9" s="30" t="s">
        <v>23</v>
      </c>
      <c r="K9" s="31" t="s">
        <v>23</v>
      </c>
      <c r="L9" s="32" t="str">
        <f aca="false">P63</f>
        <v/>
      </c>
      <c r="M9" s="36" t="str">
        <f aca="false">Q63</f>
        <v/>
      </c>
      <c r="N9" s="30" t="str">
        <f aca="false">P64</f>
        <v/>
      </c>
      <c r="O9" s="31" t="str">
        <f aca="false">Q64</f>
        <v/>
      </c>
      <c r="P9" s="37" t="str">
        <f aca="false">P65</f>
        <v/>
      </c>
      <c r="Q9" s="38" t="str">
        <f aca="false">Q65</f>
        <v/>
      </c>
      <c r="R9" s="39" t="str">
        <f aca="false">P66</f>
        <v/>
      </c>
      <c r="S9" s="40" t="str">
        <f aca="false">Q66</f>
        <v/>
      </c>
      <c r="T9" s="41"/>
      <c r="U9" s="40"/>
      <c r="V9" s="42" t="str">
        <f aca="false">P68</f>
        <v/>
      </c>
      <c r="W9" s="43" t="str">
        <f aca="false">Q68</f>
        <v/>
      </c>
      <c r="X9" s="114" t="str">
        <f aca="false">P69</f>
        <v/>
      </c>
      <c r="Y9" s="115" t="str">
        <f aca="false">Q69</f>
        <v/>
      </c>
      <c r="Z9" s="116" t="str">
        <f aca="false">P70</f>
        <v/>
      </c>
      <c r="AA9" s="116" t="str">
        <f aca="false">Q70</f>
        <v/>
      </c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7" t="n">
        <f aca="false">SUM(F9,H9,L9,N9,P9,R9,T9,V9,X9,Z9)</f>
        <v>0</v>
      </c>
      <c r="AM9" s="118" t="n">
        <f aca="false">SUM(G9,I9,M9,O9,Q9,S9,U9,W9,Y9,AA9)</f>
        <v>0</v>
      </c>
      <c r="AN9" s="48" t="n">
        <f aca="false">SUM(K3,K6,K12,K15,K18,K21,K24,K27,K30,K33)</f>
        <v>0</v>
      </c>
      <c r="AO9" s="49" t="n">
        <f aca="false">SUM(J3,J6,J12,J15,J18,J21,J24,J27,J30,J33)</f>
        <v>0</v>
      </c>
      <c r="AP9" s="120" t="n">
        <f aca="false">AL9+AN9</f>
        <v>0</v>
      </c>
      <c r="AQ9" s="50" t="n">
        <f aca="false">AM9+AO9</f>
        <v>0</v>
      </c>
      <c r="AR9" s="51" t="str">
        <f aca="false">IF(AQ9=0,"",AP9/AQ9)</f>
        <v/>
      </c>
      <c r="AS9" s="52"/>
      <c r="AT9" s="53" t="s">
        <v>24</v>
      </c>
      <c r="AU9" s="24"/>
      <c r="AV9" s="24"/>
      <c r="AW9" s="75"/>
      <c r="AX9" s="24" t="n">
        <f aca="false">IF(F10&gt;G10,1,0)</f>
        <v>0</v>
      </c>
      <c r="AY9" s="24" t="n">
        <f aca="false">IF(H10&gt;I10,1,0)</f>
        <v>0</v>
      </c>
      <c r="AZ9" s="24" t="n">
        <f aca="false">IF(L10&gt;M10,1,0)</f>
        <v>0</v>
      </c>
      <c r="BA9" s="24" t="n">
        <f aca="false">IF(N10&gt;O10,1,0)</f>
        <v>0</v>
      </c>
      <c r="BB9" s="24" t="n">
        <f aca="false">IF(P10&gt;Q10,1,0)</f>
        <v>0</v>
      </c>
      <c r="BC9" s="24" t="n">
        <f aca="false">IF(R10&gt;S10,1,0)</f>
        <v>0</v>
      </c>
      <c r="BD9" s="24"/>
      <c r="BE9" s="24"/>
      <c r="BF9" s="24"/>
      <c r="BG9" s="24"/>
      <c r="BH9" s="24" t="n">
        <f aca="false">SUM(AX9:BG9)</f>
        <v>0</v>
      </c>
      <c r="BI9" s="24"/>
      <c r="BJ9" s="24" t="n">
        <f aca="false">IF(AQ9&lt;&gt;0,ROUND(AP9/AQ9,1)*10,AP9*10)</f>
        <v>0</v>
      </c>
      <c r="BK9" s="24" t="n">
        <f aca="false">IF(AQ9&lt;&gt;0,AP9/AQ9,0)</f>
        <v>0</v>
      </c>
      <c r="BL9" s="25" t="s">
        <v>25</v>
      </c>
    </row>
    <row r="10" customFormat="false" ht="15.75" hidden="false" customHeight="false" outlineLevel="0" collapsed="false">
      <c r="A10" s="26"/>
      <c r="C10" s="27"/>
      <c r="D10" s="28"/>
      <c r="E10" s="29"/>
      <c r="F10" s="54" t="str">
        <f aca="false">R61</f>
        <v/>
      </c>
      <c r="G10" s="55" t="str">
        <f aca="false">S61</f>
        <v/>
      </c>
      <c r="H10" s="56" t="str">
        <f aca="false">R62</f>
        <v/>
      </c>
      <c r="I10" s="60" t="str">
        <f aca="false">S62</f>
        <v/>
      </c>
      <c r="J10" s="54" t="s">
        <v>23</v>
      </c>
      <c r="K10" s="55" t="s">
        <v>23</v>
      </c>
      <c r="L10" s="56" t="str">
        <f aca="false">R63</f>
        <v/>
      </c>
      <c r="M10" s="60" t="str">
        <f aca="false">S63</f>
        <v/>
      </c>
      <c r="N10" s="54" t="str">
        <f aca="false">R64</f>
        <v/>
      </c>
      <c r="O10" s="55" t="str">
        <f aca="false">S64</f>
        <v/>
      </c>
      <c r="P10" s="61" t="str">
        <f aca="false">R65</f>
        <v/>
      </c>
      <c r="Q10" s="62" t="str">
        <f aca="false">S65</f>
        <v/>
      </c>
      <c r="R10" s="63" t="str">
        <f aca="false">R66</f>
        <v/>
      </c>
      <c r="S10" s="64" t="str">
        <f aca="false">S66</f>
        <v/>
      </c>
      <c r="T10" s="65"/>
      <c r="U10" s="64"/>
      <c r="V10" s="66" t="str">
        <f aca="false">R68</f>
        <v/>
      </c>
      <c r="W10" s="67" t="str">
        <f aca="false">S68</f>
        <v/>
      </c>
      <c r="X10" s="68" t="str">
        <f aca="false">R69</f>
        <v/>
      </c>
      <c r="Y10" s="45" t="str">
        <f aca="false">S69</f>
        <v/>
      </c>
      <c r="Z10" s="46" t="str">
        <f aca="false">R70</f>
        <v/>
      </c>
      <c r="AA10" s="46" t="str">
        <f aca="false">S70</f>
        <v/>
      </c>
      <c r="AB10" s="46" t="n">
        <f aca="false">BI71</f>
        <v>0</v>
      </c>
      <c r="AC10" s="46" t="n">
        <f aca="false">BA71+BE71</f>
        <v>0</v>
      </c>
      <c r="AD10" s="46" t="n">
        <f aca="false">BB71+BF71</f>
        <v>0</v>
      </c>
      <c r="AE10" s="46" t="n">
        <f aca="false">BC71+BG71</f>
        <v>0</v>
      </c>
      <c r="AF10" s="46" t="n">
        <f aca="false">BD71+BH71</f>
        <v>0</v>
      </c>
      <c r="AG10" s="46" t="n">
        <f aca="false">AP10</f>
        <v>0</v>
      </c>
      <c r="AH10" s="46" t="n">
        <f aca="false">AQ10</f>
        <v>0</v>
      </c>
      <c r="AI10" s="69" t="n">
        <f aca="false">AP11</f>
        <v>0</v>
      </c>
      <c r="AJ10" s="69" t="n">
        <f aca="false">AQ11</f>
        <v>0</v>
      </c>
      <c r="AK10" s="46" t="n">
        <f aca="false">BD10</f>
        <v>1</v>
      </c>
      <c r="AL10" s="70" t="n">
        <f aca="false">SUM(F10,H10,L10,N10,P10,R10,T10,V10,X10,Z10)</f>
        <v>0</v>
      </c>
      <c r="AM10" s="70" t="n">
        <f aca="false">SUM(G10,I10,M10,O10,Q10,S10,U10,W10,Y10,AA10)</f>
        <v>0</v>
      </c>
      <c r="AN10" s="70" t="n">
        <f aca="false">SUM(K4,K7,K13,K16,K19,K22,K25,K28,K31,K34)</f>
        <v>0</v>
      </c>
      <c r="AO10" s="71" t="n">
        <f aca="false">SUM(J4,J7,J13,J16,J19,J22,J25,J28,J31,J34)</f>
        <v>0</v>
      </c>
      <c r="AP10" s="72" t="n">
        <f aca="false">AL10+AN10</f>
        <v>0</v>
      </c>
      <c r="AQ10" s="73" t="n">
        <f aca="false">AM10+AO10</f>
        <v>0</v>
      </c>
      <c r="AR10" s="51" t="str">
        <f aca="false">IF(AQ10=0,"",AP10/AQ10)</f>
        <v/>
      </c>
      <c r="AS10" s="74"/>
      <c r="AT10" s="53"/>
      <c r="AU10" s="24"/>
      <c r="AV10" s="24"/>
      <c r="AW10" s="75" t="n">
        <f aca="false">AP11*10000000-AQ11*100000+BJ10+BJ9</f>
        <v>0</v>
      </c>
      <c r="AX10" s="24"/>
      <c r="AY10" s="24" t="n">
        <f aca="false">IF(AW10&lt;AW13,7,6)</f>
        <v>6</v>
      </c>
      <c r="AZ10" s="24" t="n">
        <f aca="false">IF(AW10&lt;AW16,AY10,AY10-1)</f>
        <v>5</v>
      </c>
      <c r="BA10" s="24" t="n">
        <f aca="false">IF(AW10&lt;AW19,AZ10,AZ10-1)</f>
        <v>4</v>
      </c>
      <c r="BB10" s="24" t="n">
        <f aca="false">IF(AW10&lt;AW22,BA10,BA10-1)</f>
        <v>3</v>
      </c>
      <c r="BC10" s="24" t="n">
        <f aca="false">IF(AW10&lt;AW4,BB10,BB10-1)</f>
        <v>2</v>
      </c>
      <c r="BD10" s="24" t="n">
        <f aca="false">IF(AW10&lt;AW7,BC10,BC10-1)</f>
        <v>1</v>
      </c>
      <c r="BE10" s="24"/>
      <c r="BF10" s="24"/>
      <c r="BG10" s="24"/>
      <c r="BH10" s="24"/>
      <c r="BI10" s="24" t="n">
        <f aca="false">BH9+BH11</f>
        <v>0</v>
      </c>
      <c r="BJ10" s="24" t="n">
        <f aca="false">IF(AQ10&lt;&gt;0,ROUND(AP10/AQ10,1)*10000,AP10*10000)</f>
        <v>0</v>
      </c>
      <c r="BK10" s="24" t="n">
        <f aca="false">IF(AQ10&lt;&gt;0,AP10/AQ10,0)</f>
        <v>0</v>
      </c>
      <c r="BL10" s="25" t="s">
        <v>6</v>
      </c>
    </row>
    <row r="11" customFormat="false" ht="16.5" hidden="false" customHeight="false" outlineLevel="0" collapsed="false">
      <c r="A11" s="26"/>
      <c r="C11" s="27"/>
      <c r="D11" s="28"/>
      <c r="E11" s="29"/>
      <c r="F11" s="121" t="n">
        <f aca="false">T61</f>
        <v>0</v>
      </c>
      <c r="G11" s="122" t="n">
        <f aca="false">U61</f>
        <v>0</v>
      </c>
      <c r="H11" s="123" t="n">
        <f aca="false">T62</f>
        <v>0</v>
      </c>
      <c r="I11" s="124" t="n">
        <f aca="false">U62</f>
        <v>0</v>
      </c>
      <c r="J11" s="121" t="s">
        <v>23</v>
      </c>
      <c r="K11" s="122" t="s">
        <v>23</v>
      </c>
      <c r="L11" s="123" t="n">
        <f aca="false">T63</f>
        <v>0</v>
      </c>
      <c r="M11" s="124" t="n">
        <f aca="false">U63</f>
        <v>0</v>
      </c>
      <c r="N11" s="121" t="n">
        <f aca="false">T64</f>
        <v>0</v>
      </c>
      <c r="O11" s="122" t="n">
        <f aca="false">U64</f>
        <v>0</v>
      </c>
      <c r="P11" s="125" t="n">
        <f aca="false">T65</f>
        <v>0</v>
      </c>
      <c r="Q11" s="126" t="n">
        <f aca="false">U65</f>
        <v>0</v>
      </c>
      <c r="R11" s="125" t="n">
        <f aca="false">T66</f>
        <v>0</v>
      </c>
      <c r="S11" s="127" t="n">
        <f aca="false">U66</f>
        <v>0</v>
      </c>
      <c r="T11" s="128"/>
      <c r="U11" s="127"/>
      <c r="V11" s="129" t="n">
        <f aca="false">T68</f>
        <v>0</v>
      </c>
      <c r="W11" s="130" t="n">
        <f aca="false">U68</f>
        <v>0</v>
      </c>
      <c r="X11" s="131" t="n">
        <f aca="false">T69</f>
        <v>0</v>
      </c>
      <c r="Y11" s="91" t="n">
        <f aca="false">U69</f>
        <v>0</v>
      </c>
      <c r="Z11" s="92" t="n">
        <f aca="false">T70</f>
        <v>0</v>
      </c>
      <c r="AA11" s="92" t="n">
        <f aca="false">U70</f>
        <v>0</v>
      </c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132" t="n">
        <f aca="false">SUM(F11,H11,L11,N11,P11,R11,T11,V11,X11,Z11)</f>
        <v>0</v>
      </c>
      <c r="AM11" s="133" t="n">
        <f aca="false">SUM(G11,I11,M11,O11,Q11,S11,U11,W11,Y11,AA11)</f>
        <v>0</v>
      </c>
      <c r="AN11" s="134" t="n">
        <f aca="false">SUM(K5,K8,K14,K17,K20,K23,K26,K29,K32,K35)</f>
        <v>0</v>
      </c>
      <c r="AO11" s="135" t="n">
        <f aca="false">SUM(J5,J8,J14,J17,J20,J23,J26,J29,J32,J35)</f>
        <v>0</v>
      </c>
      <c r="AP11" s="136" t="n">
        <f aca="false">AL11+AN11</f>
        <v>0</v>
      </c>
      <c r="AQ11" s="137" t="n">
        <f aca="false">AM11+AO11</f>
        <v>0</v>
      </c>
      <c r="AR11" s="98"/>
      <c r="AS11" s="99"/>
      <c r="AT11" s="100" t="s">
        <v>26</v>
      </c>
      <c r="AU11" s="101"/>
      <c r="AV11" s="101"/>
      <c r="AW11" s="102"/>
      <c r="AX11" s="101" t="n">
        <f aca="false">IF(J4&lt;K4,1,0)</f>
        <v>0</v>
      </c>
      <c r="AY11" s="101" t="n">
        <f aca="false">IF(J7&lt;K7,1,0)</f>
        <v>0</v>
      </c>
      <c r="AZ11" s="101" t="n">
        <f aca="false">IF(J13&lt;K13,1,0)</f>
        <v>0</v>
      </c>
      <c r="BA11" s="101" t="n">
        <f aca="false">IF(J16&lt;K16,1,0)</f>
        <v>0</v>
      </c>
      <c r="BB11" s="101" t="n">
        <f aca="false">IF(J19&lt;K19,1,0)</f>
        <v>0</v>
      </c>
      <c r="BC11" s="101" t="n">
        <f aca="false">IF(J22&lt;K22,1,0)</f>
        <v>0</v>
      </c>
      <c r="BD11" s="101"/>
      <c r="BE11" s="24"/>
      <c r="BF11" s="24"/>
      <c r="BG11" s="24"/>
      <c r="BH11" s="24" t="n">
        <f aca="false">SUM(AX11:BG11)</f>
        <v>0</v>
      </c>
      <c r="BI11" s="24"/>
      <c r="BJ11" s="24"/>
      <c r="BK11" s="24"/>
      <c r="BL11" s="24"/>
    </row>
    <row r="12" customFormat="false" ht="16.5" hidden="false" customHeight="false" outlineLevel="0" collapsed="false">
      <c r="A12" s="26"/>
      <c r="C12" s="27"/>
      <c r="D12" s="28"/>
      <c r="E12" s="29" t="s">
        <v>29</v>
      </c>
      <c r="F12" s="30" t="str">
        <f aca="false">P72</f>
        <v/>
      </c>
      <c r="G12" s="31" t="str">
        <f aca="false">Q72</f>
        <v/>
      </c>
      <c r="H12" s="32" t="str">
        <f aca="false">P73</f>
        <v/>
      </c>
      <c r="I12" s="36" t="str">
        <f aca="false">Q73</f>
        <v/>
      </c>
      <c r="J12" s="30" t="str">
        <f aca="false">P74</f>
        <v/>
      </c>
      <c r="K12" s="31" t="str">
        <f aca="false">Q74</f>
        <v/>
      </c>
      <c r="L12" s="32" t="s">
        <v>23</v>
      </c>
      <c r="M12" s="36" t="s">
        <v>23</v>
      </c>
      <c r="N12" s="30" t="str">
        <f aca="false">P75</f>
        <v/>
      </c>
      <c r="O12" s="31" t="str">
        <f aca="false">Q75</f>
        <v/>
      </c>
      <c r="P12" s="37" t="str">
        <f aca="false">P76</f>
        <v/>
      </c>
      <c r="Q12" s="38" t="str">
        <f aca="false">Q76</f>
        <v/>
      </c>
      <c r="R12" s="39" t="str">
        <f aca="false">P77</f>
        <v/>
      </c>
      <c r="S12" s="40" t="str">
        <f aca="false">Q77</f>
        <v/>
      </c>
      <c r="T12" s="41"/>
      <c r="U12" s="40"/>
      <c r="V12" s="42" t="str">
        <f aca="false">P79</f>
        <v/>
      </c>
      <c r="W12" s="43" t="str">
        <f aca="false">Q79</f>
        <v/>
      </c>
      <c r="X12" s="44" t="str">
        <f aca="false">P80</f>
        <v/>
      </c>
      <c r="Y12" s="115" t="str">
        <f aca="false">Q80</f>
        <v/>
      </c>
      <c r="Z12" s="116" t="str">
        <f aca="false">P81</f>
        <v/>
      </c>
      <c r="AA12" s="116" t="str">
        <f aca="false">Q81</f>
        <v/>
      </c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7" t="n">
        <f aca="false">SUM(F12,H12,J12,N12,P12,R12,T12,V12,X12,Z12)</f>
        <v>0</v>
      </c>
      <c r="AM12" s="118" t="n">
        <f aca="false">SUM(G12,I12,K12,O12,Q12,S12,U12,W12,Y12,AA12)</f>
        <v>0</v>
      </c>
      <c r="AN12" s="48" t="n">
        <f aca="false">SUM(M3,M6,M9,M15,M18,M21,M24,M27,M30,M33)</f>
        <v>0</v>
      </c>
      <c r="AO12" s="49" t="n">
        <f aca="false">SUM(L3,L6,L9,L15,L18,L21,L24,L27,L30,L33)</f>
        <v>0</v>
      </c>
      <c r="AP12" s="120" t="n">
        <f aca="false">AL12+AN12</f>
        <v>0</v>
      </c>
      <c r="AQ12" s="50" t="n">
        <f aca="false">AM12+AO12</f>
        <v>0</v>
      </c>
      <c r="AR12" s="51" t="str">
        <f aca="false">IF(AQ12=0,"",AP12/AQ12)</f>
        <v/>
      </c>
      <c r="AS12" s="52"/>
      <c r="AT12" s="53" t="s">
        <v>24</v>
      </c>
      <c r="AU12" s="24"/>
      <c r="AV12" s="24"/>
      <c r="AW12" s="75"/>
      <c r="AX12" s="24" t="n">
        <f aca="false">IF(F13&gt;G13,1,0)</f>
        <v>0</v>
      </c>
      <c r="AY12" s="24" t="n">
        <f aca="false">IF(H13&gt;I13,1,0)</f>
        <v>0</v>
      </c>
      <c r="AZ12" s="24" t="n">
        <f aca="false">IF(J13&gt;K13,1,0)</f>
        <v>0</v>
      </c>
      <c r="BA12" s="24" t="n">
        <f aca="false">IF(N13&gt;O13,1,0)</f>
        <v>0</v>
      </c>
      <c r="BB12" s="24" t="n">
        <f aca="false">IF(P13&gt;Q13,1,0)</f>
        <v>0</v>
      </c>
      <c r="BC12" s="24" t="n">
        <f aca="false">IF(R13&gt;S13,1,0)</f>
        <v>0</v>
      </c>
      <c r="BD12" s="24"/>
      <c r="BE12" s="24"/>
      <c r="BF12" s="24"/>
      <c r="BG12" s="24"/>
      <c r="BH12" s="24" t="n">
        <f aca="false">SUM(AX12:BG12)</f>
        <v>0</v>
      </c>
      <c r="BI12" s="24"/>
      <c r="BJ12" s="24" t="n">
        <f aca="false">IF(AQ12&lt;&gt;0,ROUND(AP12/AQ12,1)*10,AP12*10)</f>
        <v>0</v>
      </c>
      <c r="BK12" s="24" t="n">
        <f aca="false">IF(AQ12&lt;&gt;0,AP12/AQ12,0)</f>
        <v>0</v>
      </c>
      <c r="BL12" s="25" t="s">
        <v>25</v>
      </c>
    </row>
    <row r="13" customFormat="false" ht="15.75" hidden="false" customHeight="false" outlineLevel="0" collapsed="false">
      <c r="A13" s="26"/>
      <c r="C13" s="27"/>
      <c r="D13" s="28"/>
      <c r="E13" s="29"/>
      <c r="F13" s="54" t="str">
        <f aca="false">R72</f>
        <v/>
      </c>
      <c r="G13" s="55" t="str">
        <f aca="false">S72</f>
        <v/>
      </c>
      <c r="H13" s="56" t="str">
        <f aca="false">R73</f>
        <v/>
      </c>
      <c r="I13" s="60" t="str">
        <f aca="false">S73</f>
        <v/>
      </c>
      <c r="J13" s="54" t="str">
        <f aca="false">R74</f>
        <v/>
      </c>
      <c r="K13" s="55" t="str">
        <f aca="false">S74</f>
        <v/>
      </c>
      <c r="L13" s="56" t="s">
        <v>23</v>
      </c>
      <c r="M13" s="60" t="s">
        <v>23</v>
      </c>
      <c r="N13" s="54" t="str">
        <f aca="false">R75</f>
        <v/>
      </c>
      <c r="O13" s="55" t="str">
        <f aca="false">S75</f>
        <v/>
      </c>
      <c r="P13" s="61" t="str">
        <f aca="false">R76</f>
        <v/>
      </c>
      <c r="Q13" s="62" t="str">
        <f aca="false">S76</f>
        <v/>
      </c>
      <c r="R13" s="63" t="str">
        <f aca="false">R77</f>
        <v/>
      </c>
      <c r="S13" s="64" t="str">
        <f aca="false">S77</f>
        <v/>
      </c>
      <c r="T13" s="65"/>
      <c r="U13" s="64"/>
      <c r="V13" s="66" t="str">
        <f aca="false">R79</f>
        <v/>
      </c>
      <c r="W13" s="67" t="str">
        <f aca="false">S79</f>
        <v/>
      </c>
      <c r="X13" s="68" t="str">
        <f aca="false">R80</f>
        <v/>
      </c>
      <c r="Y13" s="45" t="str">
        <f aca="false">S80</f>
        <v/>
      </c>
      <c r="Z13" s="46" t="str">
        <f aca="false">R81</f>
        <v/>
      </c>
      <c r="AA13" s="46" t="str">
        <f aca="false">S81</f>
        <v/>
      </c>
      <c r="AB13" s="46" t="n">
        <f aca="false">BI82</f>
        <v>0</v>
      </c>
      <c r="AC13" s="46" t="n">
        <f aca="false">BA82+BE82</f>
        <v>0</v>
      </c>
      <c r="AD13" s="46" t="n">
        <f aca="false">BB82+BF82</f>
        <v>0</v>
      </c>
      <c r="AE13" s="46" t="n">
        <f aca="false">BC82+BG82</f>
        <v>0</v>
      </c>
      <c r="AF13" s="46" t="n">
        <f aca="false">BD82+BH82</f>
        <v>0</v>
      </c>
      <c r="AG13" s="46" t="n">
        <f aca="false">AP13</f>
        <v>0</v>
      </c>
      <c r="AH13" s="46" t="n">
        <f aca="false">AQ13</f>
        <v>0</v>
      </c>
      <c r="AI13" s="69" t="n">
        <f aca="false">AP14</f>
        <v>0</v>
      </c>
      <c r="AJ13" s="69" t="n">
        <f aca="false">AQ14</f>
        <v>0</v>
      </c>
      <c r="AK13" s="46" t="n">
        <f aca="false">BD13</f>
        <v>1</v>
      </c>
      <c r="AL13" s="70" t="n">
        <f aca="false">SUM(F13,H13,J13,N13,P13,R13,T13,V13,X13,Z13)</f>
        <v>0</v>
      </c>
      <c r="AM13" s="70" t="n">
        <f aca="false">SUM(G13,I13,K13,O13,Q13,S13,U13,W13,Y13,AA13)</f>
        <v>0</v>
      </c>
      <c r="AN13" s="70" t="n">
        <f aca="false">SUM(M4,M7,M10,M16,M19,M22,M25,M28,M31,M34)</f>
        <v>0</v>
      </c>
      <c r="AO13" s="71" t="n">
        <f aca="false">SUM(L4,L7,L10,L16,L19,L22,L25,L28,L31,L34)</f>
        <v>0</v>
      </c>
      <c r="AP13" s="72" t="n">
        <f aca="false">AL13+AN13</f>
        <v>0</v>
      </c>
      <c r="AQ13" s="73" t="n">
        <f aca="false">AM13+AO13</f>
        <v>0</v>
      </c>
      <c r="AR13" s="51" t="str">
        <f aca="false">IF(AQ13=0,"",AP13/AQ13)</f>
        <v/>
      </c>
      <c r="AS13" s="74"/>
      <c r="AT13" s="53"/>
      <c r="AU13" s="24"/>
      <c r="AV13" s="24"/>
      <c r="AW13" s="75" t="n">
        <f aca="false">AP14*10000000-AQ14*100000+BJ13+BJ12</f>
        <v>0</v>
      </c>
      <c r="AX13" s="24"/>
      <c r="AY13" s="24" t="n">
        <f aca="false">IF(AW13&lt;AW16,7,6)</f>
        <v>6</v>
      </c>
      <c r="AZ13" s="24" t="n">
        <f aca="false">IF(AW13&lt;AW19,AY13,AY13-1)</f>
        <v>5</v>
      </c>
      <c r="BA13" s="24" t="n">
        <f aca="false">IF(AW13&lt;AW22,AZ13,AZ13-1)</f>
        <v>4</v>
      </c>
      <c r="BB13" s="24" t="n">
        <f aca="false">IF(AW13&lt;AW4,BA13,BA13-1)</f>
        <v>3</v>
      </c>
      <c r="BC13" s="24" t="n">
        <f aca="false">IF(AW13&lt;AW7,BB13,BB13-1)</f>
        <v>2</v>
      </c>
      <c r="BD13" s="24" t="n">
        <f aca="false">IF(AW13&lt;AW10,BC13,BC13-1)</f>
        <v>1</v>
      </c>
      <c r="BE13" s="24"/>
      <c r="BF13" s="24"/>
      <c r="BG13" s="24"/>
      <c r="BH13" s="24"/>
      <c r="BI13" s="24" t="n">
        <f aca="false">BH12+BH14</f>
        <v>6</v>
      </c>
      <c r="BJ13" s="24" t="n">
        <f aca="false">IF(AQ13&lt;&gt;0,ROUND(AP13/AQ13,1)*10000,AP13*10000)</f>
        <v>0</v>
      </c>
      <c r="BK13" s="24" t="n">
        <f aca="false">IF(AQ13&lt;&gt;0,AP13/AQ13,0)</f>
        <v>0</v>
      </c>
      <c r="BL13" s="25" t="s">
        <v>6</v>
      </c>
    </row>
    <row r="14" customFormat="false" ht="16.5" hidden="false" customHeight="false" outlineLevel="0" collapsed="false">
      <c r="A14" s="26"/>
      <c r="C14" s="27"/>
      <c r="D14" s="28"/>
      <c r="E14" s="29"/>
      <c r="F14" s="121" t="n">
        <f aca="false">T72</f>
        <v>0</v>
      </c>
      <c r="G14" s="122" t="n">
        <f aca="false">U72</f>
        <v>0</v>
      </c>
      <c r="H14" s="123" t="n">
        <f aca="false">T73</f>
        <v>0</v>
      </c>
      <c r="I14" s="124" t="n">
        <f aca="false">U73</f>
        <v>0</v>
      </c>
      <c r="J14" s="121" t="n">
        <f aca="false">T74</f>
        <v>0</v>
      </c>
      <c r="K14" s="122" t="n">
        <f aca="false">U74</f>
        <v>0</v>
      </c>
      <c r="L14" s="123" t="s">
        <v>23</v>
      </c>
      <c r="M14" s="124" t="s">
        <v>23</v>
      </c>
      <c r="N14" s="121" t="n">
        <f aca="false">T75</f>
        <v>0</v>
      </c>
      <c r="O14" s="122" t="n">
        <f aca="false">U75</f>
        <v>0</v>
      </c>
      <c r="P14" s="125" t="n">
        <f aca="false">T76</f>
        <v>0</v>
      </c>
      <c r="Q14" s="126" t="n">
        <f aca="false">U76</f>
        <v>0</v>
      </c>
      <c r="R14" s="125" t="n">
        <f aca="false">T77</f>
        <v>0</v>
      </c>
      <c r="S14" s="127" t="n">
        <f aca="false">U77</f>
        <v>0</v>
      </c>
      <c r="T14" s="128"/>
      <c r="U14" s="127"/>
      <c r="V14" s="129" t="n">
        <f aca="false">T79</f>
        <v>0</v>
      </c>
      <c r="W14" s="130" t="n">
        <f aca="false">U79</f>
        <v>0</v>
      </c>
      <c r="X14" s="131" t="n">
        <f aca="false">T80</f>
        <v>0</v>
      </c>
      <c r="Y14" s="91" t="n">
        <f aca="false">U80</f>
        <v>0</v>
      </c>
      <c r="Z14" s="92" t="n">
        <f aca="false">T81</f>
        <v>0</v>
      </c>
      <c r="AA14" s="92" t="n">
        <f aca="false">U81</f>
        <v>0</v>
      </c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4" t="n">
        <f aca="false">SUM(F14,H14,J14,N14,P14,R14,T14,V14,X14,Z14)</f>
        <v>0</v>
      </c>
      <c r="AM14" s="134" t="n">
        <f aca="false">SUM(G14,I14,K14,O14,Q14,S14,U14,W14,Y14,AA14)</f>
        <v>0</v>
      </c>
      <c r="AN14" s="134" t="n">
        <f aca="false">SUM(M5,M8,M11,M17,M20,M23,M26,M29,M32,M35)</f>
        <v>0</v>
      </c>
      <c r="AO14" s="135" t="n">
        <f aca="false">SUM(L5,L8,L11,L17,L20,L23,L26,L29,L32,L35)</f>
        <v>0</v>
      </c>
      <c r="AP14" s="136" t="n">
        <f aca="false">AL14+AN14</f>
        <v>0</v>
      </c>
      <c r="AQ14" s="137" t="n">
        <f aca="false">AM14+AO14</f>
        <v>0</v>
      </c>
      <c r="AR14" s="98"/>
      <c r="AS14" s="99"/>
      <c r="AT14" s="100" t="s">
        <v>26</v>
      </c>
      <c r="AU14" s="101"/>
      <c r="AV14" s="101"/>
      <c r="AW14" s="102"/>
      <c r="AX14" s="101" t="n">
        <f aca="false">IF(L4&lt;M4,1,0)</f>
        <v>0</v>
      </c>
      <c r="AY14" s="24" t="n">
        <f aca="false">IF(AW14&lt;AW17,7,6)</f>
        <v>6</v>
      </c>
      <c r="AZ14" s="101" t="n">
        <f aca="false">IF(L10&lt;M10,1,0)</f>
        <v>0</v>
      </c>
      <c r="BA14" s="101" t="n">
        <f aca="false">IF(L16&lt;M16,1,0)</f>
        <v>0</v>
      </c>
      <c r="BB14" s="101" t="n">
        <f aca="false">IF(L19&lt;M19,1,0)</f>
        <v>0</v>
      </c>
      <c r="BC14" s="101" t="n">
        <f aca="false">IF(L22&lt;M22,1,0)</f>
        <v>0</v>
      </c>
      <c r="BD14" s="101"/>
      <c r="BE14" s="24"/>
      <c r="BF14" s="24"/>
      <c r="BG14" s="24"/>
      <c r="BH14" s="24" t="n">
        <f aca="false">SUM(AX14:BG14)</f>
        <v>6</v>
      </c>
      <c r="BI14" s="24"/>
      <c r="BJ14" s="24"/>
      <c r="BK14" s="24"/>
      <c r="BL14" s="24"/>
    </row>
    <row r="15" customFormat="false" ht="16.5" hidden="false" customHeight="false" outlineLevel="0" collapsed="false">
      <c r="A15" s="26"/>
      <c r="C15" s="27"/>
      <c r="D15" s="28"/>
      <c r="E15" s="29" t="s">
        <v>30</v>
      </c>
      <c r="F15" s="30" t="str">
        <f aca="false">P83</f>
        <v/>
      </c>
      <c r="G15" s="31" t="str">
        <f aca="false">Q83</f>
        <v/>
      </c>
      <c r="H15" s="32" t="str">
        <f aca="false">P84</f>
        <v/>
      </c>
      <c r="I15" s="36" t="str">
        <f aca="false">Q84</f>
        <v/>
      </c>
      <c r="J15" s="30" t="str">
        <f aca="false">P85</f>
        <v/>
      </c>
      <c r="K15" s="31" t="str">
        <f aca="false">Q85</f>
        <v/>
      </c>
      <c r="L15" s="32" t="str">
        <f aca="false">P86</f>
        <v/>
      </c>
      <c r="M15" s="36" t="str">
        <f aca="false">Q86</f>
        <v/>
      </c>
      <c r="N15" s="30" t="s">
        <v>23</v>
      </c>
      <c r="O15" s="31" t="s">
        <v>23</v>
      </c>
      <c r="P15" s="37" t="str">
        <f aca="false">P87</f>
        <v/>
      </c>
      <c r="Q15" s="38" t="str">
        <f aca="false">Q87</f>
        <v/>
      </c>
      <c r="R15" s="39" t="str">
        <f aca="false">P88</f>
        <v/>
      </c>
      <c r="S15" s="40" t="str">
        <f aca="false">Q88</f>
        <v/>
      </c>
      <c r="T15" s="41"/>
      <c r="U15" s="40"/>
      <c r="V15" s="42" t="str">
        <f aca="false">P90</f>
        <v/>
      </c>
      <c r="W15" s="43" t="str">
        <f aca="false">Q90</f>
        <v/>
      </c>
      <c r="X15" s="44" t="str">
        <f aca="false">P91</f>
        <v/>
      </c>
      <c r="Y15" s="115" t="str">
        <f aca="false">Q91</f>
        <v/>
      </c>
      <c r="Z15" s="116" t="str">
        <f aca="false">P92</f>
        <v/>
      </c>
      <c r="AA15" s="116" t="str">
        <f aca="false">Q92</f>
        <v/>
      </c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7" t="n">
        <f aca="false">SUM(F15,H15,J15,L15,P15,R15,T15,V15,X15,Z15)</f>
        <v>0</v>
      </c>
      <c r="AM15" s="138" t="n">
        <f aca="false">SUM(G15,I15,K15,M15,Q15,S15,U15,W15,Y15,AA15)</f>
        <v>0</v>
      </c>
      <c r="AN15" s="48" t="n">
        <f aca="false">SUM(O3,O6,O9,O12,O18,O21,O24,O27,O30,O33)</f>
        <v>0</v>
      </c>
      <c r="AO15" s="49" t="n">
        <f aca="false">SUM(N3,N6,N9,N12,N18,N21,N24,N27,N30,N33)</f>
        <v>0</v>
      </c>
      <c r="AP15" s="120" t="n">
        <f aca="false">AL15+AN15</f>
        <v>0</v>
      </c>
      <c r="AQ15" s="50" t="n">
        <f aca="false">AM15+AO15</f>
        <v>0</v>
      </c>
      <c r="AR15" s="51" t="str">
        <f aca="false">IF(AQ15=0,"",AP15/AQ15)</f>
        <v/>
      </c>
      <c r="AS15" s="52"/>
      <c r="AT15" s="53" t="s">
        <v>24</v>
      </c>
      <c r="AU15" s="24"/>
      <c r="AV15" s="24"/>
      <c r="AW15" s="75"/>
      <c r="AX15" s="24" t="n">
        <f aca="false">IF(F16&gt;G16,1,0)</f>
        <v>0</v>
      </c>
      <c r="AY15" s="24" t="n">
        <f aca="false">IF(AW15&lt;AW18,7,6)</f>
        <v>6</v>
      </c>
      <c r="AZ15" s="24" t="n">
        <f aca="false">IF(J16&gt;K16,1,0)</f>
        <v>0</v>
      </c>
      <c r="BA15" s="24" t="n">
        <f aca="false">IF(L16&gt;M16,1,0)</f>
        <v>0</v>
      </c>
      <c r="BB15" s="24" t="n">
        <f aca="false">IF(P16&gt;Q16,1,0)</f>
        <v>0</v>
      </c>
      <c r="BC15" s="24" t="n">
        <f aca="false">IF(R16&gt;S16,1,0)</f>
        <v>0</v>
      </c>
      <c r="BD15" s="24"/>
      <c r="BE15" s="24"/>
      <c r="BF15" s="24"/>
      <c r="BG15" s="24"/>
      <c r="BH15" s="24" t="n">
        <f aca="false">SUM(AX15:BG15)</f>
        <v>6</v>
      </c>
      <c r="BI15" s="24"/>
      <c r="BJ15" s="24" t="n">
        <f aca="false">IF(AQ15&lt;&gt;0,ROUND(AP15/AQ15,1)*10,AP15*10)</f>
        <v>0</v>
      </c>
      <c r="BK15" s="24" t="n">
        <f aca="false">IF(AQ15&lt;&gt;0,AP15/AQ15,0)</f>
        <v>0</v>
      </c>
      <c r="BL15" s="25" t="s">
        <v>25</v>
      </c>
    </row>
    <row r="16" customFormat="false" ht="15.75" hidden="false" customHeight="false" outlineLevel="0" collapsed="false">
      <c r="A16" s="26"/>
      <c r="C16" s="27"/>
      <c r="D16" s="28"/>
      <c r="E16" s="29"/>
      <c r="F16" s="54" t="str">
        <f aca="false">R83</f>
        <v/>
      </c>
      <c r="G16" s="55" t="str">
        <f aca="false">S83</f>
        <v/>
      </c>
      <c r="H16" s="56" t="str">
        <f aca="false">R84</f>
        <v/>
      </c>
      <c r="I16" s="60" t="str">
        <f aca="false">S84</f>
        <v/>
      </c>
      <c r="J16" s="54" t="str">
        <f aca="false">R85</f>
        <v/>
      </c>
      <c r="K16" s="55" t="str">
        <f aca="false">S85</f>
        <v/>
      </c>
      <c r="L16" s="56" t="str">
        <f aca="false">R86</f>
        <v/>
      </c>
      <c r="M16" s="60" t="str">
        <f aca="false">S86</f>
        <v/>
      </c>
      <c r="N16" s="54" t="s">
        <v>23</v>
      </c>
      <c r="O16" s="55" t="s">
        <v>23</v>
      </c>
      <c r="P16" s="61" t="str">
        <f aca="false">R87</f>
        <v/>
      </c>
      <c r="Q16" s="62" t="str">
        <f aca="false">S87</f>
        <v/>
      </c>
      <c r="R16" s="63" t="str">
        <f aca="false">R88</f>
        <v/>
      </c>
      <c r="S16" s="64" t="str">
        <f aca="false">S88</f>
        <v/>
      </c>
      <c r="T16" s="65"/>
      <c r="U16" s="64"/>
      <c r="V16" s="66" t="str">
        <f aca="false">R90</f>
        <v/>
      </c>
      <c r="W16" s="67" t="str">
        <f aca="false">S90</f>
        <v/>
      </c>
      <c r="X16" s="68" t="str">
        <f aca="false">R91</f>
        <v/>
      </c>
      <c r="Y16" s="45" t="str">
        <f aca="false">S91</f>
        <v/>
      </c>
      <c r="Z16" s="46" t="str">
        <f aca="false">R92</f>
        <v/>
      </c>
      <c r="AA16" s="46" t="str">
        <f aca="false">S92</f>
        <v/>
      </c>
      <c r="AB16" s="46" t="n">
        <f aca="false">BI93</f>
        <v>0</v>
      </c>
      <c r="AC16" s="46" t="n">
        <f aca="false">BA93+BE93</f>
        <v>0</v>
      </c>
      <c r="AD16" s="46" t="n">
        <f aca="false">BB93+BF93</f>
        <v>0</v>
      </c>
      <c r="AE16" s="46" t="n">
        <f aca="false">BC93+BG93</f>
        <v>0</v>
      </c>
      <c r="AF16" s="46" t="n">
        <f aca="false">BD93+BH93</f>
        <v>0</v>
      </c>
      <c r="AG16" s="46" t="n">
        <f aca="false">AP16</f>
        <v>0</v>
      </c>
      <c r="AH16" s="46" t="n">
        <f aca="false">AQ16</f>
        <v>0</v>
      </c>
      <c r="AI16" s="69" t="n">
        <f aca="false">AP17</f>
        <v>0</v>
      </c>
      <c r="AJ16" s="69" t="n">
        <f aca="false">AQ17</f>
        <v>0</v>
      </c>
      <c r="AK16" s="46" t="n">
        <f aca="false">BD16</f>
        <v>1</v>
      </c>
      <c r="AL16" s="70" t="n">
        <f aca="false">SUM(F16,H16,J16,L16,P16,R16,T16,V16,X16,Z16)</f>
        <v>0</v>
      </c>
      <c r="AM16" s="70" t="n">
        <f aca="false">SUM(G16,I16,K16,M16,Q16,S16,U16,W16,Y16,AA16)</f>
        <v>0</v>
      </c>
      <c r="AN16" s="70" t="n">
        <f aca="false">SUM(O4,O7,O10,O13,O19,O22,O25,O28,O31,O34)</f>
        <v>0</v>
      </c>
      <c r="AO16" s="71" t="n">
        <f aca="false">SUM(N4,N7,N10,N13,N19,N22,N25,N28,N31,N34)</f>
        <v>0</v>
      </c>
      <c r="AP16" s="72" t="n">
        <f aca="false">AL16+AN16</f>
        <v>0</v>
      </c>
      <c r="AQ16" s="73" t="n">
        <f aca="false">AM16+AO16</f>
        <v>0</v>
      </c>
      <c r="AR16" s="51" t="str">
        <f aca="false">IF(AQ16=0,"",AP16/AQ16)</f>
        <v/>
      </c>
      <c r="AS16" s="74"/>
      <c r="AT16" s="53"/>
      <c r="AU16" s="24"/>
      <c r="AV16" s="24"/>
      <c r="AW16" s="75" t="n">
        <f aca="false">AP17*10000000-AQ17*100000+BJ16+BJ15</f>
        <v>0</v>
      </c>
      <c r="AX16" s="24"/>
      <c r="AY16" s="24" t="n">
        <f aca="false">IF(AW16&lt;AW19,7,6)</f>
        <v>6</v>
      </c>
      <c r="AZ16" s="24" t="n">
        <f aca="false">IF(AW16&lt;AW22,AY16,AY16-1)</f>
        <v>5</v>
      </c>
      <c r="BA16" s="24" t="n">
        <f aca="false">IF(AW16&lt;AW4,AZ16,AZ16-1)</f>
        <v>4</v>
      </c>
      <c r="BB16" s="24" t="n">
        <f aca="false">IF(AW16&lt;AW7,BA16,BA16-1)</f>
        <v>3</v>
      </c>
      <c r="BC16" s="24" t="n">
        <f aca="false">IF(AW16&lt;AW10,BB16,BB16-1)</f>
        <v>2</v>
      </c>
      <c r="BD16" s="24" t="n">
        <f aca="false">IF(AW16&lt;AW13,BC16,BC16-1)</f>
        <v>1</v>
      </c>
      <c r="BE16" s="24"/>
      <c r="BF16" s="24"/>
      <c r="BG16" s="24"/>
      <c r="BH16" s="24"/>
      <c r="BI16" s="24" t="n">
        <f aca="false">BH15+BH17</f>
        <v>12</v>
      </c>
      <c r="BJ16" s="24" t="n">
        <f aca="false">IF(AQ16&lt;&gt;0,ROUND(AP16/AQ16,1)*10000,AP16*10000)</f>
        <v>0</v>
      </c>
      <c r="BK16" s="24" t="n">
        <f aca="false">IF(AQ16&lt;&gt;0,AP16/AQ16,0)</f>
        <v>0</v>
      </c>
      <c r="BL16" s="25" t="s">
        <v>6</v>
      </c>
    </row>
    <row r="17" customFormat="false" ht="16.5" hidden="false" customHeight="true" outlineLevel="0" collapsed="false">
      <c r="A17" s="26"/>
      <c r="C17" s="27"/>
      <c r="D17" s="28"/>
      <c r="E17" s="29"/>
      <c r="F17" s="121" t="n">
        <f aca="false">T83</f>
        <v>0</v>
      </c>
      <c r="G17" s="122" t="n">
        <f aca="false">U83</f>
        <v>0</v>
      </c>
      <c r="H17" s="139" t="n">
        <f aca="false">T84</f>
        <v>0</v>
      </c>
      <c r="I17" s="140" t="n">
        <f aca="false">U84</f>
        <v>0</v>
      </c>
      <c r="J17" s="121" t="n">
        <f aca="false">T85</f>
        <v>0</v>
      </c>
      <c r="K17" s="122" t="n">
        <f aca="false">U85</f>
        <v>0</v>
      </c>
      <c r="L17" s="139" t="n">
        <f aca="false">T86</f>
        <v>0</v>
      </c>
      <c r="M17" s="140" t="n">
        <f aca="false">U86</f>
        <v>0</v>
      </c>
      <c r="N17" s="121" t="s">
        <v>23</v>
      </c>
      <c r="O17" s="122" t="s">
        <v>23</v>
      </c>
      <c r="P17" s="125" t="n">
        <f aca="false">T87</f>
        <v>0</v>
      </c>
      <c r="Q17" s="126" t="n">
        <f aca="false">U87</f>
        <v>0</v>
      </c>
      <c r="R17" s="125" t="n">
        <f aca="false">T88</f>
        <v>0</v>
      </c>
      <c r="S17" s="127" t="n">
        <f aca="false">U88</f>
        <v>0</v>
      </c>
      <c r="T17" s="128"/>
      <c r="U17" s="127"/>
      <c r="V17" s="129" t="n">
        <f aca="false">T90</f>
        <v>0</v>
      </c>
      <c r="W17" s="130" t="n">
        <f aca="false">U90</f>
        <v>0</v>
      </c>
      <c r="X17" s="131" t="n">
        <f aca="false">T91</f>
        <v>0</v>
      </c>
      <c r="Y17" s="91" t="n">
        <f aca="false">U91</f>
        <v>0</v>
      </c>
      <c r="Z17" s="92" t="n">
        <f aca="false">T92</f>
        <v>0</v>
      </c>
      <c r="AA17" s="92" t="n">
        <f aca="false">U92</f>
        <v>0</v>
      </c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4" t="n">
        <f aca="false">SUM(F17,H17,J17,L17,P17,R17,T17,V17,X17,Z17)</f>
        <v>0</v>
      </c>
      <c r="AM17" s="134" t="n">
        <f aca="false">SUM(G17,I17,K17,M17,Q17,S17,U17,W17,Y17,AA17)</f>
        <v>0</v>
      </c>
      <c r="AN17" s="134" t="n">
        <f aca="false">SUM(O5,O8,O11,O14,O20,O23,O26,O29,O32,O35)</f>
        <v>0</v>
      </c>
      <c r="AO17" s="135" t="n">
        <f aca="false">SUM(N5,N8,N11,N14,N20,N23,N26,N29,N32,N35)</f>
        <v>0</v>
      </c>
      <c r="AP17" s="136" t="n">
        <f aca="false">AL17+AN17</f>
        <v>0</v>
      </c>
      <c r="AQ17" s="137" t="n">
        <f aca="false">AM17+AO17</f>
        <v>0</v>
      </c>
      <c r="AR17" s="98"/>
      <c r="AS17" s="99"/>
      <c r="AT17" s="100" t="s">
        <v>26</v>
      </c>
      <c r="AU17" s="101"/>
      <c r="AV17" s="101"/>
      <c r="AW17" s="102"/>
      <c r="AX17" s="101" t="n">
        <f aca="false">IF(N4&lt;O4,1,0)</f>
        <v>0</v>
      </c>
      <c r="AY17" s="24" t="n">
        <f aca="false">IF(AW17&lt;AW20,7,6)</f>
        <v>6</v>
      </c>
      <c r="AZ17" s="101" t="n">
        <f aca="false">IF(N10&lt;O10,1,0)</f>
        <v>0</v>
      </c>
      <c r="BA17" s="101" t="n">
        <f aca="false">IF(G29=3,1,0)</f>
        <v>0</v>
      </c>
      <c r="BB17" s="101" t="n">
        <f aca="false">IF(G32=3,1,0)</f>
        <v>0</v>
      </c>
      <c r="BC17" s="101" t="n">
        <f aca="false">IF(G35=3,1,0)</f>
        <v>0</v>
      </c>
      <c r="BD17" s="24"/>
      <c r="BE17" s="24"/>
      <c r="BF17" s="24"/>
      <c r="BG17" s="24"/>
      <c r="BH17" s="24" t="n">
        <f aca="false">SUM(AX17:BG17)</f>
        <v>6</v>
      </c>
      <c r="BI17" s="24"/>
      <c r="BJ17" s="24"/>
      <c r="BK17" s="24"/>
      <c r="BL17" s="24"/>
    </row>
    <row r="18" customFormat="false" ht="15.75" hidden="true" customHeight="true" outlineLevel="0" collapsed="false">
      <c r="A18" s="26"/>
      <c r="C18" s="27"/>
      <c r="D18" s="28"/>
      <c r="E18" s="29"/>
      <c r="F18" s="39"/>
      <c r="G18" s="141"/>
      <c r="H18" s="37"/>
      <c r="I18" s="38"/>
      <c r="J18" s="39"/>
      <c r="K18" s="141"/>
      <c r="L18" s="37"/>
      <c r="M18" s="38"/>
      <c r="N18" s="39"/>
      <c r="O18" s="141"/>
      <c r="P18" s="37"/>
      <c r="Q18" s="38"/>
      <c r="R18" s="39"/>
      <c r="S18" s="40"/>
      <c r="T18" s="41"/>
      <c r="U18" s="40"/>
      <c r="V18" s="42"/>
      <c r="W18" s="43"/>
      <c r="X18" s="44"/>
      <c r="Y18" s="115"/>
      <c r="Z18" s="116"/>
      <c r="AA18" s="116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7"/>
      <c r="AM18" s="138"/>
      <c r="AN18" s="48"/>
      <c r="AO18" s="49"/>
      <c r="AP18" s="120"/>
      <c r="AQ18" s="50"/>
      <c r="AR18" s="51"/>
      <c r="AS18" s="52"/>
      <c r="AT18" s="53"/>
      <c r="AU18" s="24"/>
      <c r="AV18" s="24"/>
      <c r="AW18" s="75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5"/>
    </row>
    <row r="19" customFormat="false" ht="15.75" hidden="true" customHeight="true" outlineLevel="0" collapsed="false">
      <c r="A19" s="26"/>
      <c r="C19" s="27"/>
      <c r="D19" s="28"/>
      <c r="E19" s="29"/>
      <c r="F19" s="63"/>
      <c r="G19" s="142"/>
      <c r="H19" s="61"/>
      <c r="I19" s="62"/>
      <c r="J19" s="63"/>
      <c r="K19" s="142"/>
      <c r="L19" s="61"/>
      <c r="M19" s="62"/>
      <c r="N19" s="63"/>
      <c r="O19" s="142"/>
      <c r="P19" s="61"/>
      <c r="Q19" s="62"/>
      <c r="R19" s="63"/>
      <c r="S19" s="64"/>
      <c r="T19" s="65"/>
      <c r="U19" s="64"/>
      <c r="V19" s="66"/>
      <c r="W19" s="67"/>
      <c r="X19" s="68"/>
      <c r="Y19" s="45"/>
      <c r="Z19" s="46"/>
      <c r="AA19" s="46"/>
      <c r="AB19" s="46"/>
      <c r="AC19" s="46"/>
      <c r="AD19" s="46"/>
      <c r="AE19" s="46"/>
      <c r="AF19" s="46"/>
      <c r="AG19" s="46"/>
      <c r="AH19" s="46"/>
      <c r="AI19" s="69"/>
      <c r="AJ19" s="69"/>
      <c r="AK19" s="46"/>
      <c r="AL19" s="70"/>
      <c r="AM19" s="70"/>
      <c r="AN19" s="70"/>
      <c r="AO19" s="71"/>
      <c r="AP19" s="72"/>
      <c r="AQ19" s="73"/>
      <c r="AR19" s="51"/>
      <c r="AS19" s="74"/>
      <c r="AT19" s="53"/>
      <c r="AU19" s="24"/>
      <c r="AV19" s="24"/>
      <c r="AW19" s="75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5"/>
    </row>
    <row r="20" customFormat="false" ht="16.5" hidden="true" customHeight="true" outlineLevel="0" collapsed="false">
      <c r="A20" s="26"/>
      <c r="C20" s="27"/>
      <c r="D20" s="28"/>
      <c r="E20" s="29"/>
      <c r="F20" s="125"/>
      <c r="G20" s="126"/>
      <c r="H20" s="125"/>
      <c r="I20" s="126"/>
      <c r="J20" s="125"/>
      <c r="K20" s="126"/>
      <c r="L20" s="125"/>
      <c r="M20" s="126"/>
      <c r="N20" s="125"/>
      <c r="O20" s="126"/>
      <c r="P20" s="125"/>
      <c r="Q20" s="126"/>
      <c r="R20" s="125"/>
      <c r="S20" s="127"/>
      <c r="T20" s="128"/>
      <c r="U20" s="127"/>
      <c r="V20" s="129"/>
      <c r="W20" s="130"/>
      <c r="X20" s="131"/>
      <c r="Y20" s="91"/>
      <c r="Z20" s="92"/>
      <c r="AA20" s="92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4"/>
      <c r="AM20" s="134"/>
      <c r="AN20" s="134"/>
      <c r="AO20" s="135"/>
      <c r="AP20" s="136"/>
      <c r="AQ20" s="137"/>
      <c r="AR20" s="98"/>
      <c r="AS20" s="99"/>
      <c r="AT20" s="100"/>
      <c r="AU20" s="101"/>
      <c r="AV20" s="101"/>
      <c r="AW20" s="102"/>
      <c r="AX20" s="101"/>
      <c r="AY20" s="24"/>
      <c r="AZ20" s="101"/>
      <c r="BA20" s="101"/>
      <c r="BB20" s="101"/>
      <c r="BC20" s="101"/>
      <c r="BD20" s="101"/>
      <c r="BE20" s="24"/>
      <c r="BF20" s="24"/>
      <c r="BG20" s="24"/>
      <c r="BH20" s="24"/>
      <c r="BI20" s="24"/>
      <c r="BJ20" s="24"/>
      <c r="BK20" s="24"/>
      <c r="BL20" s="24"/>
    </row>
    <row r="21" customFormat="false" ht="15.75" hidden="true" customHeight="true" outlineLevel="0" collapsed="false">
      <c r="A21" s="26"/>
      <c r="C21" s="27"/>
      <c r="D21" s="28"/>
      <c r="E21" s="29"/>
      <c r="F21" s="143" t="str">
        <f aca="false">P105</f>
        <v/>
      </c>
      <c r="G21" s="144" t="str">
        <f aca="false">Q105</f>
        <v/>
      </c>
      <c r="H21" s="145" t="str">
        <f aca="false">P106</f>
        <v/>
      </c>
      <c r="I21" s="146" t="str">
        <f aca="false">Q106</f>
        <v/>
      </c>
      <c r="J21" s="143" t="str">
        <f aca="false">P107</f>
        <v/>
      </c>
      <c r="K21" s="144" t="str">
        <f aca="false">Q107</f>
        <v/>
      </c>
      <c r="L21" s="145" t="str">
        <f aca="false">P108</f>
        <v/>
      </c>
      <c r="M21" s="146" t="str">
        <f aca="false">Q108</f>
        <v/>
      </c>
      <c r="N21" s="143" t="str">
        <f aca="false">P109</f>
        <v/>
      </c>
      <c r="O21" s="144" t="str">
        <f aca="false">Q109</f>
        <v/>
      </c>
      <c r="P21" s="145" t="str">
        <f aca="false">P110</f>
        <v/>
      </c>
      <c r="Q21" s="146" t="str">
        <f aca="false">Q110</f>
        <v/>
      </c>
      <c r="R21" s="143" t="s">
        <v>23</v>
      </c>
      <c r="S21" s="43" t="s">
        <v>23</v>
      </c>
      <c r="T21" s="147"/>
      <c r="U21" s="148"/>
      <c r="V21" s="42" t="str">
        <f aca="false">P112</f>
        <v/>
      </c>
      <c r="W21" s="43" t="str">
        <f aca="false">Q112</f>
        <v/>
      </c>
      <c r="X21" s="44" t="str">
        <f aca="false">P113</f>
        <v/>
      </c>
      <c r="Y21" s="115" t="str">
        <f aca="false">Q113</f>
        <v/>
      </c>
      <c r="Z21" s="116" t="str">
        <f aca="false">P114</f>
        <v/>
      </c>
      <c r="AA21" s="116" t="str">
        <f aca="false">Q114</f>
        <v/>
      </c>
      <c r="AB21" s="115"/>
      <c r="AC21" s="115"/>
      <c r="AD21" s="115"/>
      <c r="AE21" s="115"/>
      <c r="AF21" s="115"/>
      <c r="AG21" s="115"/>
      <c r="AH21" s="115"/>
      <c r="AI21" s="115"/>
      <c r="AJ21" s="115"/>
      <c r="AK21" s="115"/>
      <c r="AL21" s="117" t="n">
        <f aca="false">SUM(F21,H21,J21,L21,N21,P21,T21,V21,X21,Z21)</f>
        <v>0</v>
      </c>
      <c r="AM21" s="48" t="n">
        <f aca="false">SUM(G21,I21,K21,M21,O21,Q21,U21,W21,Y21,AA21)</f>
        <v>0</v>
      </c>
      <c r="AN21" s="48" t="n">
        <f aca="false">SUM(S3,S6,S9,S12,S15,S18,S24,S27,S30,S33)</f>
        <v>0</v>
      </c>
      <c r="AO21" s="49" t="n">
        <f aca="false">SUM(R3,R6,R9,R12,R15,R18,R24,R27,R30,R33)</f>
        <v>0</v>
      </c>
      <c r="AP21" s="120" t="n">
        <f aca="false">AL21+AN21</f>
        <v>0</v>
      </c>
      <c r="AQ21" s="50" t="n">
        <f aca="false">AM21+AO21</f>
        <v>0</v>
      </c>
      <c r="AR21" s="51" t="str">
        <f aca="false">IF(AQ21=0,"",AP21/AQ21)</f>
        <v/>
      </c>
      <c r="AS21" s="52"/>
      <c r="AT21" s="53" t="s">
        <v>24</v>
      </c>
      <c r="AU21" s="24"/>
      <c r="AV21" s="24"/>
      <c r="AW21" s="75"/>
      <c r="AX21" s="24" t="n">
        <f aca="false">IF(F22&gt;G22,1,0)</f>
        <v>0</v>
      </c>
      <c r="AY21" s="24" t="n">
        <f aca="false">IF(AW21&lt;AW24,7,6)</f>
        <v>6</v>
      </c>
      <c r="AZ21" s="24" t="n">
        <f aca="false">IF(J22&gt;K22,1,0)</f>
        <v>0</v>
      </c>
      <c r="BA21" s="24" t="n">
        <f aca="false">IF(L22&gt;M22,1,0)</f>
        <v>0</v>
      </c>
      <c r="BB21" s="24" t="n">
        <f aca="false">IF(N22&lt;O22,1,0)</f>
        <v>0</v>
      </c>
      <c r="BC21" s="24" t="n">
        <f aca="false">IF(P22&lt;Q22,1,0)</f>
        <v>0</v>
      </c>
      <c r="BD21" s="24"/>
      <c r="BE21" s="24"/>
      <c r="BF21" s="24"/>
      <c r="BG21" s="24"/>
      <c r="BH21" s="24" t="n">
        <f aca="false">SUM(AX21:BG21)</f>
        <v>6</v>
      </c>
      <c r="BI21" s="24"/>
      <c r="BJ21" s="24" t="n">
        <f aca="false">IF(AQ21&lt;&gt;0,ROUND(AP21/AQ21,1)*10,AP21*10)</f>
        <v>0</v>
      </c>
      <c r="BK21" s="24" t="n">
        <f aca="false">IF(AQ21&lt;&gt;0,AP21/AQ21,0)</f>
        <v>0</v>
      </c>
      <c r="BL21" s="25" t="s">
        <v>25</v>
      </c>
    </row>
    <row r="22" customFormat="false" ht="15.75" hidden="true" customHeight="true" outlineLevel="0" collapsed="false">
      <c r="A22" s="26"/>
      <c r="C22" s="27"/>
      <c r="D22" s="28"/>
      <c r="E22" s="29"/>
      <c r="F22" s="149" t="str">
        <f aca="false">R105</f>
        <v/>
      </c>
      <c r="G22" s="150" t="str">
        <f aca="false">S105</f>
        <v/>
      </c>
      <c r="H22" s="151" t="str">
        <f aca="false">R106</f>
        <v/>
      </c>
      <c r="I22" s="152" t="str">
        <f aca="false">S106</f>
        <v/>
      </c>
      <c r="J22" s="149" t="str">
        <f aca="false">R107</f>
        <v/>
      </c>
      <c r="K22" s="150" t="str">
        <f aca="false">S107</f>
        <v/>
      </c>
      <c r="L22" s="151" t="str">
        <f aca="false">R108</f>
        <v/>
      </c>
      <c r="M22" s="152" t="str">
        <f aca="false">S108</f>
        <v/>
      </c>
      <c r="N22" s="149" t="str">
        <f aca="false">R109</f>
        <v/>
      </c>
      <c r="O22" s="150" t="str">
        <f aca="false">S109</f>
        <v/>
      </c>
      <c r="P22" s="151" t="str">
        <f aca="false">R110</f>
        <v/>
      </c>
      <c r="Q22" s="152" t="str">
        <f aca="false">S110</f>
        <v/>
      </c>
      <c r="R22" s="149" t="s">
        <v>23</v>
      </c>
      <c r="S22" s="67" t="s">
        <v>23</v>
      </c>
      <c r="T22" s="153"/>
      <c r="U22" s="154"/>
      <c r="V22" s="66" t="str">
        <f aca="false">R112</f>
        <v/>
      </c>
      <c r="W22" s="67" t="str">
        <f aca="false">S112</f>
        <v/>
      </c>
      <c r="X22" s="68" t="str">
        <f aca="false">R113</f>
        <v/>
      </c>
      <c r="Y22" s="45" t="str">
        <f aca="false">S113</f>
        <v/>
      </c>
      <c r="Z22" s="46" t="str">
        <f aca="false">R114</f>
        <v/>
      </c>
      <c r="AA22" s="46" t="str">
        <f aca="false">S114</f>
        <v/>
      </c>
      <c r="AB22" s="46" t="n">
        <f aca="false">BI115</f>
        <v>0</v>
      </c>
      <c r="AC22" s="46" t="n">
        <f aca="false">BA115+BE115</f>
        <v>0</v>
      </c>
      <c r="AD22" s="46" t="n">
        <f aca="false">BB115+BF115</f>
        <v>0</v>
      </c>
      <c r="AE22" s="46" t="n">
        <f aca="false">BC115+BG115</f>
        <v>0</v>
      </c>
      <c r="AF22" s="46" t="n">
        <f aca="false">BD115+BH115</f>
        <v>0</v>
      </c>
      <c r="AG22" s="46" t="n">
        <f aca="false">AP22</f>
        <v>0</v>
      </c>
      <c r="AH22" s="46" t="n">
        <f aca="false">AQ22</f>
        <v>0</v>
      </c>
      <c r="AI22" s="69" t="n">
        <f aca="false">AP23</f>
        <v>0</v>
      </c>
      <c r="AJ22" s="69" t="n">
        <f aca="false">AQ23</f>
        <v>0</v>
      </c>
      <c r="AK22" s="46" t="n">
        <f aca="false">BD22</f>
        <v>1</v>
      </c>
      <c r="AL22" s="47" t="n">
        <f aca="false">SUM(F22,H22,J22,L22,N22,P22,T22,V22,X22,Z22)</f>
        <v>0</v>
      </c>
      <c r="AM22" s="47" t="n">
        <f aca="false">SUM(G22,I22,K22,M22,O22,Q22,U22,W22,Y22,AA22)</f>
        <v>0</v>
      </c>
      <c r="AN22" s="70" t="n">
        <f aca="false">SUM(S4,S7,S10,S13,S16,S19,S25,S28,S31,S34)</f>
        <v>0</v>
      </c>
      <c r="AO22" s="71" t="n">
        <f aca="false">SUM(R4,R7,R10,R13,R16,R19,R25,R28,R31,R34)</f>
        <v>0</v>
      </c>
      <c r="AP22" s="72" t="n">
        <f aca="false">AL22+AN22</f>
        <v>0</v>
      </c>
      <c r="AQ22" s="73" t="n">
        <f aca="false">AM22+AO22</f>
        <v>0</v>
      </c>
      <c r="AR22" s="51" t="str">
        <f aca="false">IF(AQ22=0,"",AP22/AQ22)</f>
        <v/>
      </c>
      <c r="AS22" s="74"/>
      <c r="AT22" s="53"/>
      <c r="AU22" s="24"/>
      <c r="AV22" s="24"/>
      <c r="AW22" s="75" t="n">
        <f aca="false">AP23*10000000-AQ23*100000+BJ22+BJ21</f>
        <v>0</v>
      </c>
      <c r="AX22" s="24"/>
      <c r="AY22" s="24" t="n">
        <f aca="false">IF(AW22&lt;AW4,7,6)</f>
        <v>6</v>
      </c>
      <c r="AZ22" s="24" t="n">
        <f aca="false">IF(AW22&lt;AW7,AY22,AY22-1)</f>
        <v>5</v>
      </c>
      <c r="BA22" s="24" t="n">
        <f aca="false">IF(AW22&lt;AW10,AZ22,AZ22-1)</f>
        <v>4</v>
      </c>
      <c r="BB22" s="24" t="n">
        <f aca="false">IF(AW22&lt;AW13,BA22,BA22-1)</f>
        <v>3</v>
      </c>
      <c r="BC22" s="24" t="n">
        <f aca="false">IF(AW22&lt;AW16,BB22,BB22-1)</f>
        <v>2</v>
      </c>
      <c r="BD22" s="24" t="n">
        <f aca="false">IF(AW22&lt;AW19,BC22,BC22-1)</f>
        <v>1</v>
      </c>
      <c r="BE22" s="24"/>
      <c r="BF22" s="24"/>
      <c r="BG22" s="24"/>
      <c r="BH22" s="24"/>
      <c r="BI22" s="24" t="n">
        <f aca="false">BH21+BH23</f>
        <v>12</v>
      </c>
      <c r="BJ22" s="24" t="n">
        <f aca="false">IF(AQ22&lt;&gt;0,ROUND(AP22/AQ22,1)*10000,AP22*10000)</f>
        <v>0</v>
      </c>
      <c r="BK22" s="24" t="n">
        <f aca="false">IF(AQ22&lt;&gt;0,AP22/AQ22,0)</f>
        <v>0</v>
      </c>
      <c r="BL22" s="25" t="s">
        <v>6</v>
      </c>
    </row>
    <row r="23" customFormat="false" ht="16.5" hidden="true" customHeight="true" outlineLevel="0" collapsed="false">
      <c r="A23" s="26"/>
      <c r="C23" s="27"/>
      <c r="D23" s="28"/>
      <c r="E23" s="29"/>
      <c r="F23" s="155" t="n">
        <f aca="false">T105</f>
        <v>0</v>
      </c>
      <c r="G23" s="156" t="n">
        <f aca="false">U105</f>
        <v>0</v>
      </c>
      <c r="H23" s="90" t="n">
        <f aca="false">T106</f>
        <v>0</v>
      </c>
      <c r="I23" s="157" t="n">
        <f aca="false">U106</f>
        <v>0</v>
      </c>
      <c r="J23" s="155" t="n">
        <f aca="false">T107</f>
        <v>0</v>
      </c>
      <c r="K23" s="156" t="n">
        <f aca="false">U107</f>
        <v>0</v>
      </c>
      <c r="L23" s="90" t="n">
        <f aca="false">T108</f>
        <v>0</v>
      </c>
      <c r="M23" s="157" t="n">
        <f aca="false">U108</f>
        <v>0</v>
      </c>
      <c r="N23" s="155" t="n">
        <f aca="false">T109</f>
        <v>0</v>
      </c>
      <c r="O23" s="156" t="n">
        <f aca="false">U109</f>
        <v>0</v>
      </c>
      <c r="P23" s="90" t="n">
        <f aca="false">T110</f>
        <v>0</v>
      </c>
      <c r="Q23" s="157" t="n">
        <f aca="false">U110</f>
        <v>0</v>
      </c>
      <c r="R23" s="155" t="s">
        <v>23</v>
      </c>
      <c r="S23" s="89" t="s">
        <v>23</v>
      </c>
      <c r="T23" s="158"/>
      <c r="U23" s="159"/>
      <c r="V23" s="88" t="n">
        <f aca="false">T112</f>
        <v>0</v>
      </c>
      <c r="W23" s="89" t="n">
        <f aca="false">U112</f>
        <v>0</v>
      </c>
      <c r="X23" s="90" t="n">
        <f aca="false">T113</f>
        <v>0</v>
      </c>
      <c r="Y23" s="91" t="n">
        <f aca="false">U113</f>
        <v>0</v>
      </c>
      <c r="Z23" s="92" t="n">
        <f aca="false">T114</f>
        <v>0</v>
      </c>
      <c r="AA23" s="92" t="n">
        <f aca="false">U114</f>
        <v>0</v>
      </c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3" t="n">
        <f aca="false">SUM(F23,H23,J23,L23,N23,P23,T23,V23,X23,Z23)</f>
        <v>0</v>
      </c>
      <c r="AM23" s="93" t="n">
        <f aca="false">SUM(G23,I23,K23,M23,O23,Q23,U23,W23,Y23,AA23)</f>
        <v>0</v>
      </c>
      <c r="AN23" s="94" t="n">
        <f aca="false">SUM(S5,S8,S11,S14,S17,S20,S26,S29,S32,S35)</f>
        <v>0</v>
      </c>
      <c r="AO23" s="95" t="n">
        <f aca="false">SUM(R5,R8,R11,R14,R17,R20,R26,R29,R32,R35)</f>
        <v>0</v>
      </c>
      <c r="AP23" s="96" t="n">
        <f aca="false">AL23+AN23</f>
        <v>0</v>
      </c>
      <c r="AQ23" s="73" t="n">
        <f aca="false">AM23+AO23</f>
        <v>0</v>
      </c>
      <c r="AR23" s="160"/>
      <c r="AS23" s="161"/>
      <c r="AT23" s="100" t="s">
        <v>26</v>
      </c>
      <c r="AU23" s="101"/>
      <c r="AV23" s="101"/>
      <c r="AW23" s="102"/>
      <c r="AX23" s="101" t="n">
        <f aca="false">IF(R4&lt;S4,1,0)</f>
        <v>0</v>
      </c>
      <c r="AY23" s="24" t="n">
        <f aca="false">IF(AW23&lt;AW26,7,6)</f>
        <v>6</v>
      </c>
      <c r="AZ23" s="101" t="n">
        <f aca="false">IF(R10&lt;S10,1,0)</f>
        <v>0</v>
      </c>
      <c r="BA23" s="101" t="n">
        <f aca="false">IF(R13&lt;S13,1,0)</f>
        <v>0</v>
      </c>
      <c r="BB23" s="101" t="n">
        <f aca="false">IF(R16&lt;S16,1,0)</f>
        <v>0</v>
      </c>
      <c r="BC23" s="101" t="n">
        <f aca="false">IF(R19&lt;S19,1,0)</f>
        <v>0</v>
      </c>
      <c r="BD23" s="101"/>
      <c r="BE23" s="24"/>
      <c r="BF23" s="24"/>
      <c r="BG23" s="24"/>
      <c r="BH23" s="24" t="n">
        <f aca="false">SUM(AX23:BG23)</f>
        <v>6</v>
      </c>
      <c r="BI23" s="24"/>
      <c r="BJ23" s="24"/>
      <c r="BK23" s="24"/>
      <c r="BL23" s="24"/>
    </row>
    <row r="24" customFormat="false" ht="15.75" hidden="true" customHeight="true" outlineLevel="0" collapsed="false">
      <c r="A24" s="26"/>
      <c r="C24" s="27"/>
      <c r="D24" s="28"/>
      <c r="E24" s="162"/>
      <c r="F24" s="163" t="str">
        <f aca="false">P116</f>
        <v/>
      </c>
      <c r="G24" s="164" t="str">
        <f aca="false">Q116</f>
        <v/>
      </c>
      <c r="H24" s="165" t="str">
        <f aca="false">P117</f>
        <v/>
      </c>
      <c r="I24" s="166" t="str">
        <f aca="false">Q117</f>
        <v/>
      </c>
      <c r="J24" s="163" t="str">
        <f aca="false">P118</f>
        <v/>
      </c>
      <c r="K24" s="164" t="str">
        <f aca="false">Q118</f>
        <v/>
      </c>
      <c r="L24" s="165" t="str">
        <f aca="false">P119</f>
        <v/>
      </c>
      <c r="M24" s="166" t="str">
        <f aca="false">Q119</f>
        <v/>
      </c>
      <c r="N24" s="163" t="str">
        <f aca="false">P120</f>
        <v/>
      </c>
      <c r="O24" s="164" t="str">
        <f aca="false">Q120</f>
        <v/>
      </c>
      <c r="P24" s="165" t="str">
        <f aca="false">P121</f>
        <v/>
      </c>
      <c r="Q24" s="166" t="str">
        <f aca="false">Q121</f>
        <v/>
      </c>
      <c r="R24" s="163" t="str">
        <f aca="false">P122</f>
        <v/>
      </c>
      <c r="S24" s="113" t="str">
        <f aca="false">Q122</f>
        <v/>
      </c>
      <c r="T24" s="114" t="s">
        <v>23</v>
      </c>
      <c r="U24" s="167" t="s">
        <v>23</v>
      </c>
      <c r="V24" s="112" t="str">
        <f aca="false">P123</f>
        <v/>
      </c>
      <c r="W24" s="113" t="str">
        <f aca="false">Q123</f>
        <v/>
      </c>
      <c r="X24" s="114" t="str">
        <f aca="false">P124</f>
        <v/>
      </c>
      <c r="Y24" s="115" t="str">
        <f aca="false">Q124</f>
        <v/>
      </c>
      <c r="Z24" s="116" t="str">
        <f aca="false">P125</f>
        <v/>
      </c>
      <c r="AA24" s="116" t="str">
        <f aca="false">Q125</f>
        <v/>
      </c>
      <c r="AB24" s="115"/>
      <c r="AC24" s="115"/>
      <c r="AD24" s="115"/>
      <c r="AE24" s="115"/>
      <c r="AF24" s="115"/>
      <c r="AG24" s="115"/>
      <c r="AH24" s="115"/>
      <c r="AI24" s="115"/>
      <c r="AJ24" s="115"/>
      <c r="AK24" s="115"/>
      <c r="AL24" s="168" t="n">
        <f aca="false">SUM(F24,H24,J24,L24,N24,P24,R24,V24,X24,Z24)</f>
        <v>0</v>
      </c>
      <c r="AM24" s="169" t="n">
        <f aca="false">SUM(G24,I24,K24,M24,O24,Q24,S24,W24,Y24,AA24)</f>
        <v>0</v>
      </c>
      <c r="AN24" s="168" t="n">
        <f aca="false">SUM(U3,U6,U9,U12,U15,U18,U21,U27,U30,U33)</f>
        <v>0</v>
      </c>
      <c r="AO24" s="170" t="n">
        <f aca="false">SUM(T3,T6,T9,T12,T15,T18,T21,T27,T30,T33)</f>
        <v>0</v>
      </c>
      <c r="AP24" s="171" t="n">
        <f aca="false">AL24+AN24</f>
        <v>0</v>
      </c>
      <c r="AQ24" s="172" t="n">
        <f aca="false">AM24+AO24</f>
        <v>0</v>
      </c>
      <c r="AR24" s="173" t="str">
        <f aca="false">IF(AQ24=0,"",AP24/AQ24)</f>
        <v/>
      </c>
      <c r="AS24" s="174" t="n">
        <f aca="false">BH25</f>
        <v>-3</v>
      </c>
      <c r="AT24" s="3" t="s">
        <v>24</v>
      </c>
      <c r="AU24" s="27" t="n">
        <f aca="false">AP26*100-AQ26</f>
        <v>0</v>
      </c>
      <c r="AV24" s="27" t="n">
        <f aca="false">AR25</f>
        <v>0</v>
      </c>
      <c r="AW24" s="175"/>
      <c r="AX24" s="27" t="n">
        <f aca="false">IF(F25&gt;G25,1,0)</f>
        <v>0</v>
      </c>
      <c r="AY24" s="24" t="n">
        <f aca="false">IF(AW24&lt;AW27,7,6)</f>
        <v>6</v>
      </c>
      <c r="AZ24" s="27" t="n">
        <f aca="false">IF(J25&gt;K25,1,0)</f>
        <v>0</v>
      </c>
      <c r="BA24" s="176" t="n">
        <f aca="false">IF(L25&gt;M25,1,0)</f>
        <v>0</v>
      </c>
      <c r="BB24" s="27" t="n">
        <f aca="false">IF(N25&gt;O25,1,0)</f>
        <v>0</v>
      </c>
      <c r="BC24" s="176" t="n">
        <f aca="false">IF(P25&gt;Q25,1,0)</f>
        <v>0</v>
      </c>
      <c r="BD24" s="27" t="n">
        <f aca="false">IF(R25&gt;S25,1,0)</f>
        <v>0</v>
      </c>
      <c r="BE24" s="176" t="n">
        <f aca="false">IF(V25&gt;W25,1,0)</f>
        <v>0</v>
      </c>
      <c r="BF24" s="27" t="n">
        <f aca="false">IF(X25&gt;Y25,1,0)</f>
        <v>0</v>
      </c>
      <c r="BG24" s="176" t="n">
        <f aca="false">IF(Z25&gt;AA25,1,0)</f>
        <v>0</v>
      </c>
      <c r="BH24" s="27" t="n">
        <f aca="false">SUM(AX24:BG24)</f>
        <v>6</v>
      </c>
      <c r="BI24" s="27"/>
      <c r="BJ24" s="27" t="n">
        <f aca="false">IF(AQ24&lt;&gt;0,ROUND(AP24/AQ24,1)*10,0)</f>
        <v>0</v>
      </c>
      <c r="BK24" s="27" t="n">
        <f aca="false">IF(AQ24&lt;&gt;0,AP24/AQ24,0)</f>
        <v>0</v>
      </c>
      <c r="BL24" s="177" t="s">
        <v>25</v>
      </c>
    </row>
    <row r="25" customFormat="false" ht="15.75" hidden="true" customHeight="true" outlineLevel="0" collapsed="false">
      <c r="A25" s="26"/>
      <c r="C25" s="27"/>
      <c r="D25" s="28"/>
      <c r="E25" s="162"/>
      <c r="F25" s="149" t="str">
        <f aca="false">R116</f>
        <v/>
      </c>
      <c r="G25" s="150" t="str">
        <f aca="false">S116</f>
        <v/>
      </c>
      <c r="H25" s="151" t="str">
        <f aca="false">R117</f>
        <v/>
      </c>
      <c r="I25" s="152" t="str">
        <f aca="false">S117</f>
        <v/>
      </c>
      <c r="J25" s="149" t="str">
        <f aca="false">R118</f>
        <v/>
      </c>
      <c r="K25" s="150" t="str">
        <f aca="false">S118</f>
        <v/>
      </c>
      <c r="L25" s="151" t="str">
        <f aca="false">R119</f>
        <v/>
      </c>
      <c r="M25" s="152" t="str">
        <f aca="false">S119</f>
        <v/>
      </c>
      <c r="N25" s="149" t="str">
        <f aca="false">R120</f>
        <v/>
      </c>
      <c r="O25" s="150" t="str">
        <f aca="false">S120</f>
        <v/>
      </c>
      <c r="P25" s="151" t="str">
        <f aca="false">R121</f>
        <v/>
      </c>
      <c r="Q25" s="152" t="str">
        <f aca="false">S121</f>
        <v/>
      </c>
      <c r="R25" s="149" t="str">
        <f aca="false">R122</f>
        <v/>
      </c>
      <c r="S25" s="67" t="str">
        <f aca="false">S122</f>
        <v/>
      </c>
      <c r="T25" s="68" t="s">
        <v>23</v>
      </c>
      <c r="U25" s="178" t="s">
        <v>23</v>
      </c>
      <c r="V25" s="66" t="str">
        <f aca="false">R123</f>
        <v/>
      </c>
      <c r="W25" s="67" t="str">
        <f aca="false">S123</f>
        <v/>
      </c>
      <c r="X25" s="68" t="str">
        <f aca="false">R124</f>
        <v/>
      </c>
      <c r="Y25" s="45" t="str">
        <f aca="false">S124</f>
        <v/>
      </c>
      <c r="Z25" s="46" t="str">
        <f aca="false">R125</f>
        <v/>
      </c>
      <c r="AA25" s="46" t="str">
        <f aca="false">S125</f>
        <v/>
      </c>
      <c r="AB25" s="46" t="n">
        <f aca="false">BI126</f>
        <v>0</v>
      </c>
      <c r="AC25" s="46" t="n">
        <f aca="false">BA126+BE126</f>
        <v>0</v>
      </c>
      <c r="AD25" s="46" t="n">
        <f aca="false">BB126+BF126</f>
        <v>0</v>
      </c>
      <c r="AE25" s="46" t="n">
        <f aca="false">BC126+BG126</f>
        <v>0</v>
      </c>
      <c r="AF25" s="46" t="n">
        <f aca="false">BD126+BH126</f>
        <v>0</v>
      </c>
      <c r="AG25" s="46" t="n">
        <f aca="false">AP25</f>
        <v>0</v>
      </c>
      <c r="AH25" s="46" t="n">
        <f aca="false">AQ25</f>
        <v>0</v>
      </c>
      <c r="AI25" s="46" t="n">
        <f aca="false">AP26</f>
        <v>0</v>
      </c>
      <c r="AJ25" s="46" t="n">
        <f aca="false">AQ26</f>
        <v>0</v>
      </c>
      <c r="AK25" s="46" t="n">
        <f aca="false">AS24</f>
        <v>-3</v>
      </c>
      <c r="AL25" s="179" t="n">
        <f aca="false">SUM(F25,H25,J25,L25,N25,P25,R25,V25,X25,Z25)</f>
        <v>0</v>
      </c>
      <c r="AM25" s="179" t="n">
        <f aca="false">SUM(G25,I25,K25,M25,O25,Q25,S25,W25,Y25,AA25)</f>
        <v>0</v>
      </c>
      <c r="AN25" s="179" t="n">
        <f aca="false">SUM(U4,U7,U10,U13,U16,U19,U22,U28,U31,U34)</f>
        <v>0</v>
      </c>
      <c r="AO25" s="180" t="n">
        <f aca="false">SUM(T4,T7,T10,T13,T16,T19,T22,T28,T31,T34)</f>
        <v>0</v>
      </c>
      <c r="AP25" s="181" t="n">
        <f aca="false">AL25+AN25</f>
        <v>0</v>
      </c>
      <c r="AQ25" s="182" t="n">
        <f aca="false">AM25+AO25</f>
        <v>0</v>
      </c>
      <c r="AR25" s="183" t="n">
        <f aca="false">AP25-AQ25</f>
        <v>0</v>
      </c>
      <c r="AS25" s="184"/>
      <c r="AU25" s="27"/>
      <c r="AV25" s="27"/>
      <c r="AW25" s="175" t="n">
        <f aca="false">AP26*100000000-AQ26*10000000+BJ25+BJ24</f>
        <v>0</v>
      </c>
      <c r="AX25" s="27"/>
      <c r="AY25" s="24" t="n">
        <f aca="false">IF(AW25&lt;AW28,7,6)</f>
        <v>6</v>
      </c>
      <c r="AZ25" s="27" t="n">
        <f aca="false">IF(AW25&lt;AW31,AY25,AY25-1)</f>
        <v>5</v>
      </c>
      <c r="BA25" s="176" t="n">
        <f aca="false">IF(AW25&lt;AW34,AZ25,AZ25-1)</f>
        <v>4</v>
      </c>
      <c r="BB25" s="27" t="n">
        <f aca="false">IF(AW25&lt;AW4,BA25,BA25-1)</f>
        <v>3</v>
      </c>
      <c r="BC25" s="176" t="n">
        <f aca="false">IF(AW25&lt;AW7,BB25,BB25-1)</f>
        <v>2</v>
      </c>
      <c r="BD25" s="27" t="n">
        <f aca="false">IF(AW25&lt;AW10,BC25,BC25-1)</f>
        <v>1</v>
      </c>
      <c r="BE25" s="176" t="n">
        <f aca="false">IF(AW25&lt;AW13,BD25,BD25-1)</f>
        <v>0</v>
      </c>
      <c r="BF25" s="27" t="n">
        <f aca="false">IF(AW25&lt;AW16,BE25,BE25-1)</f>
        <v>-1</v>
      </c>
      <c r="BG25" s="176" t="n">
        <f aca="false">IF(AW25&lt;AW19,BF25,BF25-1)</f>
        <v>-2</v>
      </c>
      <c r="BH25" s="27" t="n">
        <f aca="false">IF(AW25&lt;AW22,BG25,BG25-1)</f>
        <v>-3</v>
      </c>
      <c r="BI25" s="27" t="n">
        <f aca="false">BH24+BH26</f>
        <v>12</v>
      </c>
      <c r="BJ25" s="27" t="n">
        <f aca="false">IF(AQ25&lt;&gt;0,ROUND(AP25/AQ25,1)*10000,0)</f>
        <v>0</v>
      </c>
      <c r="BK25" s="27" t="n">
        <f aca="false">IF(AQ25&lt;&gt;0,AP25/AQ25,0)</f>
        <v>0</v>
      </c>
      <c r="BL25" s="177" t="s">
        <v>6</v>
      </c>
    </row>
    <row r="26" customFormat="false" ht="16.5" hidden="true" customHeight="true" outlineLevel="0" collapsed="false">
      <c r="A26" s="26"/>
      <c r="C26" s="27"/>
      <c r="D26" s="28"/>
      <c r="E26" s="162"/>
      <c r="F26" s="155" t="n">
        <f aca="false">T116</f>
        <v>0</v>
      </c>
      <c r="G26" s="156" t="n">
        <f aca="false">U116</f>
        <v>0</v>
      </c>
      <c r="H26" s="90" t="n">
        <f aca="false">T117</f>
        <v>0</v>
      </c>
      <c r="I26" s="157" t="n">
        <f aca="false">U117</f>
        <v>0</v>
      </c>
      <c r="J26" s="155" t="n">
        <f aca="false">T118</f>
        <v>0</v>
      </c>
      <c r="K26" s="156" t="n">
        <f aca="false">U118</f>
        <v>0</v>
      </c>
      <c r="L26" s="90" t="n">
        <f aca="false">T119</f>
        <v>0</v>
      </c>
      <c r="M26" s="157" t="n">
        <f aca="false">U119</f>
        <v>0</v>
      </c>
      <c r="N26" s="155" t="n">
        <f aca="false">T120</f>
        <v>0</v>
      </c>
      <c r="O26" s="156" t="n">
        <f aca="false">U120</f>
        <v>0</v>
      </c>
      <c r="P26" s="90" t="n">
        <f aca="false">T121</f>
        <v>0</v>
      </c>
      <c r="Q26" s="157" t="n">
        <f aca="false">U121</f>
        <v>0</v>
      </c>
      <c r="R26" s="155" t="n">
        <f aca="false">T122</f>
        <v>0</v>
      </c>
      <c r="S26" s="89" t="n">
        <f aca="false">U122</f>
        <v>0</v>
      </c>
      <c r="T26" s="185" t="s">
        <v>23</v>
      </c>
      <c r="U26" s="186" t="s">
        <v>23</v>
      </c>
      <c r="V26" s="88" t="n">
        <f aca="false">T123</f>
        <v>0</v>
      </c>
      <c r="W26" s="89" t="n">
        <f aca="false">U123</f>
        <v>0</v>
      </c>
      <c r="X26" s="90" t="n">
        <f aca="false">T124</f>
        <v>0</v>
      </c>
      <c r="Y26" s="91" t="n">
        <f aca="false">U124</f>
        <v>0</v>
      </c>
      <c r="Z26" s="92" t="n">
        <f aca="false">T125</f>
        <v>0</v>
      </c>
      <c r="AA26" s="92" t="n">
        <f aca="false">U125</f>
        <v>0</v>
      </c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187" t="n">
        <f aca="false">SUM(F26,H26,J26,L26,N26,P26,R26,V26,X26,Z26)</f>
        <v>0</v>
      </c>
      <c r="AM26" s="187" t="n">
        <f aca="false">SUM(G26,I26,K26,M26,O26,Q26,S26,W26,Y26,AA26)</f>
        <v>0</v>
      </c>
      <c r="AN26" s="187" t="n">
        <f aca="false">SUM(U5,U8,U11,U14,U17,U20,U23,U29,U32,U35)</f>
        <v>0</v>
      </c>
      <c r="AO26" s="188" t="n">
        <f aca="false">SUM(T5,T8,T11,T14,T17,T20,T23,T29,T32,T35)</f>
        <v>0</v>
      </c>
      <c r="AP26" s="189" t="n">
        <f aca="false">AL26+AN26</f>
        <v>0</v>
      </c>
      <c r="AQ26" s="190" t="n">
        <f aca="false">AM26+AO26</f>
        <v>0</v>
      </c>
      <c r="AR26" s="191"/>
      <c r="AS26" s="192"/>
      <c r="AT26" s="3" t="s">
        <v>26</v>
      </c>
      <c r="AU26" s="27"/>
      <c r="AV26" s="27"/>
      <c r="AW26" s="175"/>
      <c r="AX26" s="27" t="n">
        <f aca="false">IF(T4&lt;U4,1,0)</f>
        <v>0</v>
      </c>
      <c r="AY26" s="24" t="n">
        <f aca="false">IF(AW26&lt;AW29,7,6)</f>
        <v>6</v>
      </c>
      <c r="AZ26" s="27" t="n">
        <f aca="false">IF(T10&lt;U10,1,0)</f>
        <v>0</v>
      </c>
      <c r="BA26" s="176" t="n">
        <f aca="false">IF(T13&lt;U13,1,0)</f>
        <v>0</v>
      </c>
      <c r="BB26" s="27" t="n">
        <f aca="false">IF(T16&lt;U16,1,0)</f>
        <v>0</v>
      </c>
      <c r="BC26" s="176" t="n">
        <f aca="false">IF(T19&lt;U19,1,0)</f>
        <v>0</v>
      </c>
      <c r="BD26" s="27" t="n">
        <f aca="false">IF(T22&lt;U22,1,0)</f>
        <v>0</v>
      </c>
      <c r="BE26" s="176" t="n">
        <f aca="false">IF(T28&lt;U28,1,0)</f>
        <v>0</v>
      </c>
      <c r="BF26" s="27" t="n">
        <f aca="false">IF(T31&lt;U31,1,0)</f>
        <v>0</v>
      </c>
      <c r="BG26" s="176" t="n">
        <f aca="false">IF(T34&lt;U34,1,0)</f>
        <v>0</v>
      </c>
      <c r="BH26" s="27" t="n">
        <f aca="false">SUM(AX26:BG26)</f>
        <v>6</v>
      </c>
      <c r="BI26" s="27"/>
      <c r="BJ26" s="27"/>
      <c r="BK26" s="27"/>
    </row>
    <row r="27" customFormat="false" ht="15.75" hidden="true" customHeight="true" outlineLevel="0" collapsed="false">
      <c r="A27" s="26"/>
      <c r="C27" s="27"/>
      <c r="D27" s="28"/>
      <c r="E27" s="162"/>
      <c r="F27" s="163" t="str">
        <f aca="false">P127</f>
        <v/>
      </c>
      <c r="G27" s="164" t="str">
        <f aca="false">Q127</f>
        <v/>
      </c>
      <c r="H27" s="165" t="str">
        <f aca="false">P128</f>
        <v/>
      </c>
      <c r="I27" s="166" t="str">
        <f aca="false">Q128</f>
        <v/>
      </c>
      <c r="J27" s="163" t="str">
        <f aca="false">P129</f>
        <v/>
      </c>
      <c r="K27" s="164" t="str">
        <f aca="false">Q129</f>
        <v/>
      </c>
      <c r="L27" s="165" t="str">
        <f aca="false">P130</f>
        <v/>
      </c>
      <c r="M27" s="166" t="str">
        <f aca="false">Q130</f>
        <v/>
      </c>
      <c r="N27" s="163" t="str">
        <f aca="false">P131</f>
        <v/>
      </c>
      <c r="O27" s="164" t="str">
        <f aca="false">Q131</f>
        <v/>
      </c>
      <c r="P27" s="165" t="str">
        <f aca="false">P132</f>
        <v/>
      </c>
      <c r="Q27" s="166" t="str">
        <f aca="false">Q132</f>
        <v/>
      </c>
      <c r="R27" s="163" t="str">
        <f aca="false">P133</f>
        <v/>
      </c>
      <c r="S27" s="113" t="str">
        <f aca="false">Q133</f>
        <v/>
      </c>
      <c r="T27" s="114" t="str">
        <f aca="false">P134</f>
        <v/>
      </c>
      <c r="U27" s="167" t="str">
        <f aca="false">Q134</f>
        <v/>
      </c>
      <c r="V27" s="112" t="s">
        <v>23</v>
      </c>
      <c r="W27" s="113" t="s">
        <v>23</v>
      </c>
      <c r="X27" s="114" t="str">
        <f aca="false">P135</f>
        <v/>
      </c>
      <c r="Y27" s="115" t="str">
        <f aca="false">Q135</f>
        <v/>
      </c>
      <c r="Z27" s="116" t="str">
        <f aca="false">P136</f>
        <v/>
      </c>
      <c r="AA27" s="116" t="str">
        <f aca="false">Q136</f>
        <v/>
      </c>
      <c r="AB27" s="115"/>
      <c r="AC27" s="115"/>
      <c r="AD27" s="115"/>
      <c r="AE27" s="115"/>
      <c r="AF27" s="115"/>
      <c r="AG27" s="115"/>
      <c r="AH27" s="115"/>
      <c r="AI27" s="115"/>
      <c r="AJ27" s="115"/>
      <c r="AK27" s="115"/>
      <c r="AL27" s="168" t="n">
        <f aca="false">SUM(F27,H27,J27,L27,N27,P27,R27,T27,X27,Z27)</f>
        <v>0</v>
      </c>
      <c r="AM27" s="169" t="n">
        <f aca="false">SUM(G27,I27,K27,M27,O27,Q27,S27,U27,Y27,AA27)</f>
        <v>0</v>
      </c>
      <c r="AN27" s="168" t="n">
        <f aca="false">SUM(W3,W6,W9,W12,W15,W18,W21,W24,W30,W33)</f>
        <v>0</v>
      </c>
      <c r="AO27" s="170" t="n">
        <f aca="false">SUM(V3,V6,V9,V12,V15,V18,V21,V24,V30,V33)</f>
        <v>0</v>
      </c>
      <c r="AP27" s="171" t="n">
        <f aca="false">AL27+AN27</f>
        <v>0</v>
      </c>
      <c r="AQ27" s="172" t="n">
        <f aca="false">AM27+AO27</f>
        <v>0</v>
      </c>
      <c r="AR27" s="193" t="str">
        <f aca="false">IF(AQ27=0,"",AP27/AQ27)</f>
        <v/>
      </c>
      <c r="AS27" s="174" t="n">
        <f aca="false">BH28</f>
        <v>-3</v>
      </c>
      <c r="AT27" s="3" t="s">
        <v>24</v>
      </c>
      <c r="AU27" s="175" t="n">
        <f aca="false">AP29*100-AQ29</f>
        <v>0</v>
      </c>
      <c r="AV27" s="175" t="n">
        <f aca="false">AR28</f>
        <v>0</v>
      </c>
      <c r="AW27" s="175"/>
      <c r="AX27" s="175" t="n">
        <f aca="false">IF(F28&gt;G28,1,0)</f>
        <v>0</v>
      </c>
      <c r="AY27" s="24" t="n">
        <f aca="false">IF(AW27&lt;AW30,7,6)</f>
        <v>6</v>
      </c>
      <c r="AZ27" s="175" t="n">
        <f aca="false">IF(L28&gt;M28,1,0)</f>
        <v>0</v>
      </c>
      <c r="BA27" s="176" t="n">
        <f aca="false">IF(N28&gt;O28,1,0)</f>
        <v>0</v>
      </c>
      <c r="BB27" s="175" t="n">
        <f aca="false">IF(P28&gt;Q28,1,0)</f>
        <v>0</v>
      </c>
      <c r="BC27" s="176" t="n">
        <f aca="false">IF(R28&gt;S28,1,0)</f>
        <v>0</v>
      </c>
      <c r="BD27" s="175" t="n">
        <f aca="false">IF(T28&gt;U28,1,0)</f>
        <v>0</v>
      </c>
      <c r="BE27" s="176" t="n">
        <f aca="false">IF(V28&gt;W28,1,0)</f>
        <v>0</v>
      </c>
      <c r="BF27" s="175" t="n">
        <f aca="false">IF(X28&gt;Y28,1,0)</f>
        <v>0</v>
      </c>
      <c r="BG27" s="176" t="n">
        <f aca="false">IF(Z28&gt;AA28,1,0)</f>
        <v>0</v>
      </c>
      <c r="BH27" s="175" t="n">
        <f aca="false">SUM(AX27:BG27)</f>
        <v>6</v>
      </c>
      <c r="BI27" s="27"/>
      <c r="BJ27" s="27" t="n">
        <f aca="false">IF(AQ27&lt;&gt;0,ROUND(AP27/AQ27,1)*10,0)</f>
        <v>0</v>
      </c>
      <c r="BK27" s="27" t="n">
        <f aca="false">IF(AQ27&lt;&gt;0,AP27/AQ27,0)</f>
        <v>0</v>
      </c>
      <c r="BL27" s="177" t="s">
        <v>25</v>
      </c>
    </row>
    <row r="28" customFormat="false" ht="15.75" hidden="true" customHeight="true" outlineLevel="0" collapsed="false">
      <c r="A28" s="26"/>
      <c r="C28" s="27"/>
      <c r="D28" s="28"/>
      <c r="E28" s="162"/>
      <c r="F28" s="149" t="str">
        <f aca="false">R127</f>
        <v/>
      </c>
      <c r="G28" s="150" t="str">
        <f aca="false">S127</f>
        <v/>
      </c>
      <c r="H28" s="151" t="str">
        <f aca="false">R128</f>
        <v/>
      </c>
      <c r="I28" s="152" t="str">
        <f aca="false">S128</f>
        <v/>
      </c>
      <c r="J28" s="149" t="str">
        <f aca="false">R129</f>
        <v/>
      </c>
      <c r="K28" s="150" t="str">
        <f aca="false">S129</f>
        <v/>
      </c>
      <c r="L28" s="151" t="str">
        <f aca="false">R130</f>
        <v/>
      </c>
      <c r="M28" s="152" t="str">
        <f aca="false">S130</f>
        <v/>
      </c>
      <c r="N28" s="149" t="str">
        <f aca="false">R131</f>
        <v/>
      </c>
      <c r="O28" s="150" t="str">
        <f aca="false">S131</f>
        <v/>
      </c>
      <c r="P28" s="151" t="str">
        <f aca="false">R132</f>
        <v/>
      </c>
      <c r="Q28" s="152" t="str">
        <f aca="false">S132</f>
        <v/>
      </c>
      <c r="R28" s="149" t="str">
        <f aca="false">R133</f>
        <v/>
      </c>
      <c r="S28" s="67" t="str">
        <f aca="false">S133</f>
        <v/>
      </c>
      <c r="T28" s="68" t="str">
        <f aca="false">R134</f>
        <v/>
      </c>
      <c r="U28" s="178" t="str">
        <f aca="false">S134</f>
        <v/>
      </c>
      <c r="V28" s="66" t="s">
        <v>23</v>
      </c>
      <c r="W28" s="67" t="s">
        <v>23</v>
      </c>
      <c r="X28" s="68" t="str">
        <f aca="false">R135</f>
        <v/>
      </c>
      <c r="Y28" s="45" t="str">
        <f aca="false">S135</f>
        <v/>
      </c>
      <c r="Z28" s="46" t="str">
        <f aca="false">R136</f>
        <v/>
      </c>
      <c r="AA28" s="46" t="str">
        <f aca="false">S136</f>
        <v/>
      </c>
      <c r="AB28" s="46" t="n">
        <f aca="false">BI137</f>
        <v>0</v>
      </c>
      <c r="AC28" s="46" t="n">
        <f aca="false">BA137+BE137</f>
        <v>0</v>
      </c>
      <c r="AD28" s="46" t="n">
        <f aca="false">BB137+BF137</f>
        <v>0</v>
      </c>
      <c r="AE28" s="46" t="n">
        <f aca="false">BC137+BG137</f>
        <v>0</v>
      </c>
      <c r="AF28" s="46" t="n">
        <f aca="false">BD137+BH137</f>
        <v>0</v>
      </c>
      <c r="AG28" s="46" t="n">
        <f aca="false">AP28</f>
        <v>0</v>
      </c>
      <c r="AH28" s="46" t="n">
        <f aca="false">AQ28</f>
        <v>0</v>
      </c>
      <c r="AI28" s="46" t="n">
        <f aca="false">AP29</f>
        <v>0</v>
      </c>
      <c r="AJ28" s="46" t="n">
        <f aca="false">AQ29</f>
        <v>0</v>
      </c>
      <c r="AK28" s="46" t="n">
        <f aca="false">AS27</f>
        <v>-3</v>
      </c>
      <c r="AL28" s="179" t="n">
        <f aca="false">SUM(F28,H28,J28,L28,N28,P28,R28,T28,X28,Z28)</f>
        <v>0</v>
      </c>
      <c r="AM28" s="179" t="n">
        <f aca="false">SUM(G28,I28,K28,M28,O28,Q28,S28,U28,Y28,AA28)</f>
        <v>0</v>
      </c>
      <c r="AN28" s="179" t="n">
        <f aca="false">SUM(W4,W7,W10,W13,W16,W19,W22,W25,W31,W34)</f>
        <v>0</v>
      </c>
      <c r="AO28" s="180" t="n">
        <f aca="false">SUM(V4,V7,V10,V13,V16,V19,V22,V25,V31,V34)</f>
        <v>0</v>
      </c>
      <c r="AP28" s="181" t="n">
        <f aca="false">AL28+AN28</f>
        <v>0</v>
      </c>
      <c r="AQ28" s="182" t="n">
        <f aca="false">AM28+AO28</f>
        <v>0</v>
      </c>
      <c r="AR28" s="183" t="n">
        <f aca="false">AP28-AQ28</f>
        <v>0</v>
      </c>
      <c r="AS28" s="184"/>
      <c r="AU28" s="175"/>
      <c r="AV28" s="175"/>
      <c r="AW28" s="175" t="n">
        <f aca="false">AP29*100000000-AQ29*10000000+BJ28+BJ27</f>
        <v>0</v>
      </c>
      <c r="AX28" s="175"/>
      <c r="AY28" s="24" t="n">
        <f aca="false">IF(AW28&lt;AW31,7,6)</f>
        <v>6</v>
      </c>
      <c r="AZ28" s="175" t="n">
        <f aca="false">IF(AW28&lt;AW34,AY28,AY28-1)</f>
        <v>5</v>
      </c>
      <c r="BA28" s="176" t="n">
        <f aca="false">IF(AW28&lt;AW4,AZ28,AZ28-1)</f>
        <v>4</v>
      </c>
      <c r="BB28" s="175" t="n">
        <f aca="false">IF(AW28&lt;AW7,BA28,BA28-1)</f>
        <v>3</v>
      </c>
      <c r="BC28" s="176" t="n">
        <f aca="false">IF(AW28&lt;AW10,BB28,BB28-1)</f>
        <v>2</v>
      </c>
      <c r="BD28" s="175" t="n">
        <f aca="false">IF(AW28&lt;AW13,BC28,BC28-1)</f>
        <v>1</v>
      </c>
      <c r="BE28" s="176" t="n">
        <f aca="false">IF(AW28&lt;AW16,BD28,BD28-1)</f>
        <v>0</v>
      </c>
      <c r="BF28" s="175" t="n">
        <f aca="false">IF(AW28&lt;AW19,BE28,BE28-1)</f>
        <v>-1</v>
      </c>
      <c r="BG28" s="176" t="n">
        <f aca="false">IF(AW28&lt;AW22,BF28,BF28-1)</f>
        <v>-2</v>
      </c>
      <c r="BH28" s="175" t="n">
        <f aca="false">IF(AW28&lt;AW25,BG28,BG28-1)</f>
        <v>-3</v>
      </c>
      <c r="BI28" s="27" t="n">
        <f aca="false">BH27+BH29</f>
        <v>12</v>
      </c>
      <c r="BJ28" s="27" t="n">
        <f aca="false">IF(AQ28&lt;&gt;0,ROUND(AP28/AQ28,1)*10000,0)</f>
        <v>0</v>
      </c>
      <c r="BK28" s="27" t="n">
        <f aca="false">IF(AQ28&lt;&gt;0,AP28/AQ28,0)</f>
        <v>0</v>
      </c>
      <c r="BL28" s="177" t="s">
        <v>6</v>
      </c>
    </row>
    <row r="29" customFormat="false" ht="16.5" hidden="true" customHeight="true" outlineLevel="0" collapsed="false">
      <c r="A29" s="26"/>
      <c r="C29" s="27"/>
      <c r="D29" s="28"/>
      <c r="E29" s="162"/>
      <c r="F29" s="155" t="n">
        <f aca="false">T127</f>
        <v>0</v>
      </c>
      <c r="G29" s="156" t="n">
        <f aca="false">U127</f>
        <v>0</v>
      </c>
      <c r="H29" s="90" t="n">
        <f aca="false">T128</f>
        <v>0</v>
      </c>
      <c r="I29" s="157" t="n">
        <f aca="false">U128</f>
        <v>0</v>
      </c>
      <c r="J29" s="155" t="n">
        <f aca="false">T129</f>
        <v>0</v>
      </c>
      <c r="K29" s="156" t="n">
        <f aca="false">U129</f>
        <v>0</v>
      </c>
      <c r="L29" s="90" t="n">
        <f aca="false">T130</f>
        <v>0</v>
      </c>
      <c r="M29" s="157" t="n">
        <f aca="false">U130</f>
        <v>0</v>
      </c>
      <c r="N29" s="155" t="n">
        <f aca="false">T131</f>
        <v>0</v>
      </c>
      <c r="O29" s="156" t="n">
        <f aca="false">U131</f>
        <v>0</v>
      </c>
      <c r="P29" s="90" t="n">
        <f aca="false">T132</f>
        <v>0</v>
      </c>
      <c r="Q29" s="157" t="n">
        <f aca="false">U132</f>
        <v>0</v>
      </c>
      <c r="R29" s="155" t="n">
        <f aca="false">T133</f>
        <v>0</v>
      </c>
      <c r="S29" s="89" t="n">
        <f aca="false">U133</f>
        <v>0</v>
      </c>
      <c r="T29" s="185" t="n">
        <f aca="false">T134</f>
        <v>0</v>
      </c>
      <c r="U29" s="186" t="n">
        <f aca="false">U134</f>
        <v>0</v>
      </c>
      <c r="V29" s="88" t="s">
        <v>23</v>
      </c>
      <c r="W29" s="89" t="s">
        <v>23</v>
      </c>
      <c r="X29" s="185" t="n">
        <f aca="false">T135</f>
        <v>0</v>
      </c>
      <c r="Y29" s="91" t="n">
        <f aca="false">U135</f>
        <v>0</v>
      </c>
      <c r="Z29" s="92" t="n">
        <f aca="false">T136</f>
        <v>0</v>
      </c>
      <c r="AA29" s="92" t="n">
        <f aca="false">U136</f>
        <v>0</v>
      </c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194" t="n">
        <f aca="false">SUM(F29,H29,J29,L29,N29,P29,R29,T29,X29,Z29)</f>
        <v>0</v>
      </c>
      <c r="AM29" s="194" t="n">
        <f aca="false">SUM(G29,I29,K29,M29,O29,Q29,S29,U29,Y29,AA29)</f>
        <v>0</v>
      </c>
      <c r="AN29" s="194" t="n">
        <f aca="false">SUM(W5,W8,W11,W14,W17,W20,W23,W26,W32,W35)</f>
        <v>0</v>
      </c>
      <c r="AO29" s="188" t="n">
        <f aca="false">SUM(V5,V8,V11,V14,V17,V20,V23,V26,V32,V35)</f>
        <v>0</v>
      </c>
      <c r="AP29" s="189" t="n">
        <f aca="false">AL29+AN29</f>
        <v>0</v>
      </c>
      <c r="AQ29" s="190" t="n">
        <f aca="false">AM29+AO29</f>
        <v>0</v>
      </c>
      <c r="AR29" s="191"/>
      <c r="AS29" s="192"/>
      <c r="AT29" s="3" t="s">
        <v>26</v>
      </c>
      <c r="AU29" s="175"/>
      <c r="AV29" s="175"/>
      <c r="AW29" s="175"/>
      <c r="AX29" s="175" t="n">
        <f aca="false">IF(G32=3,1,0)</f>
        <v>0</v>
      </c>
      <c r="AY29" s="24" t="n">
        <f aca="false">IF(AW29&lt;AW32,7,6)</f>
        <v>6</v>
      </c>
      <c r="AZ29" s="175" t="n">
        <f aca="false">IF(G38=3,1,0)</f>
        <v>0</v>
      </c>
      <c r="BA29" s="176" t="n">
        <f aca="false">IF(G41=3,1,0)</f>
        <v>0</v>
      </c>
      <c r="BB29" s="175" t="n">
        <f aca="false">IF(G44=3,1,0)</f>
        <v>0</v>
      </c>
      <c r="BC29" s="176" t="n">
        <f aca="false">IF(G47=3,1,0)</f>
        <v>0</v>
      </c>
      <c r="BD29" s="175" t="n">
        <f aca="false">IF(G50=3,1,0)</f>
        <v>0</v>
      </c>
      <c r="BE29" s="176" t="n">
        <f aca="false">IF(G53=3,1,0)</f>
        <v>0</v>
      </c>
      <c r="BF29" s="175" t="n">
        <f aca="false">IF(G56=3,1,0)</f>
        <v>0</v>
      </c>
      <c r="BG29" s="176" t="n">
        <f aca="false">IF(G59=3,1,0)</f>
        <v>0</v>
      </c>
      <c r="BH29" s="175" t="n">
        <f aca="false">SUM(AX29:BG29)</f>
        <v>6</v>
      </c>
      <c r="BI29" s="27"/>
      <c r="BJ29" s="27"/>
      <c r="BK29" s="27"/>
    </row>
    <row r="30" customFormat="false" ht="15.75" hidden="true" customHeight="true" outlineLevel="0" collapsed="false">
      <c r="A30" s="26"/>
      <c r="C30" s="27"/>
      <c r="D30" s="28"/>
      <c r="E30" s="162"/>
      <c r="F30" s="163" t="str">
        <f aca="false">P138</f>
        <v/>
      </c>
      <c r="G30" s="164" t="str">
        <f aca="false">Q138</f>
        <v/>
      </c>
      <c r="H30" s="165" t="str">
        <f aca="false">P139</f>
        <v/>
      </c>
      <c r="I30" s="166" t="str">
        <f aca="false">Q139</f>
        <v/>
      </c>
      <c r="J30" s="163" t="str">
        <f aca="false">P140</f>
        <v/>
      </c>
      <c r="K30" s="164" t="str">
        <f aca="false">Q140</f>
        <v/>
      </c>
      <c r="L30" s="165" t="str">
        <f aca="false">P141</f>
        <v/>
      </c>
      <c r="M30" s="166" t="str">
        <f aca="false">Q141</f>
        <v/>
      </c>
      <c r="N30" s="163" t="str">
        <f aca="false">P142</f>
        <v/>
      </c>
      <c r="O30" s="164" t="str">
        <f aca="false">Q142</f>
        <v/>
      </c>
      <c r="P30" s="165" t="str">
        <f aca="false">P143</f>
        <v/>
      </c>
      <c r="Q30" s="166" t="str">
        <f aca="false">Q143</f>
        <v/>
      </c>
      <c r="R30" s="163" t="str">
        <f aca="false">P144</f>
        <v/>
      </c>
      <c r="S30" s="113" t="str">
        <f aca="false">Q144</f>
        <v/>
      </c>
      <c r="T30" s="114" t="str">
        <f aca="false">P145</f>
        <v/>
      </c>
      <c r="U30" s="167" t="str">
        <f aca="false">Q145</f>
        <v/>
      </c>
      <c r="V30" s="112" t="str">
        <f aca="false">P146</f>
        <v/>
      </c>
      <c r="W30" s="113" t="str">
        <f aca="false">Q146</f>
        <v/>
      </c>
      <c r="X30" s="114" t="s">
        <v>23</v>
      </c>
      <c r="Y30" s="115" t="s">
        <v>23</v>
      </c>
      <c r="Z30" s="116" t="str">
        <f aca="false">P147</f>
        <v/>
      </c>
      <c r="AA30" s="116" t="str">
        <f aca="false">Q147</f>
        <v/>
      </c>
      <c r="AB30" s="115"/>
      <c r="AC30" s="115"/>
      <c r="AD30" s="115"/>
      <c r="AE30" s="115"/>
      <c r="AF30" s="115"/>
      <c r="AG30" s="115"/>
      <c r="AH30" s="115"/>
      <c r="AI30" s="115"/>
      <c r="AJ30" s="115"/>
      <c r="AK30" s="115"/>
      <c r="AL30" s="168" t="n">
        <f aca="false">SUM(F30,H30,J30,L30,N30,P30,R30,T30,V30,Z30)</f>
        <v>0</v>
      </c>
      <c r="AM30" s="169" t="n">
        <f aca="false">SUM(G30,I30,K30,M30,O30,Q30,S30,U30,W30,AA30)</f>
        <v>0</v>
      </c>
      <c r="AN30" s="168" t="n">
        <f aca="false">SUM(Y3,Y6,Y9,Y12,Y15,Y18,Y21,Y24,Y27,Y33)</f>
        <v>0</v>
      </c>
      <c r="AO30" s="170" t="n">
        <f aca="false">SUM(X3,X6,X9,X12,X15,X18,X21,X24,X27,X33)</f>
        <v>0</v>
      </c>
      <c r="AP30" s="171" t="n">
        <f aca="false">AL30+AN30</f>
        <v>0</v>
      </c>
      <c r="AQ30" s="172" t="n">
        <f aca="false">AM30+AO30</f>
        <v>0</v>
      </c>
      <c r="AR30" s="193" t="str">
        <f aca="false">IF(AQ30=0,"",AP30/AQ30)</f>
        <v/>
      </c>
      <c r="AS30" s="174" t="n">
        <f aca="false">BH31</f>
        <v>-3</v>
      </c>
      <c r="AT30" s="3" t="s">
        <v>24</v>
      </c>
      <c r="AU30" s="27" t="n">
        <f aca="false">AP32*100-AQ32</f>
        <v>0</v>
      </c>
      <c r="AV30" s="27" t="n">
        <f aca="false">AR31</f>
        <v>0</v>
      </c>
      <c r="AW30" s="175"/>
      <c r="AX30" s="27" t="n">
        <f aca="false">IF(F31&gt;G31,1,0)</f>
        <v>0</v>
      </c>
      <c r="AY30" s="24" t="n">
        <f aca="false">IF(AW30&lt;AW33,7,6)</f>
        <v>6</v>
      </c>
      <c r="AZ30" s="27" t="n">
        <f aca="false">IF(J31&gt;K31,1,0)</f>
        <v>0</v>
      </c>
      <c r="BA30" s="176" t="n">
        <f aca="false">IF(L31&gt;M31,1,0)</f>
        <v>0</v>
      </c>
      <c r="BB30" s="27" t="n">
        <f aca="false">IF(N31&gt;O31,1,0)</f>
        <v>0</v>
      </c>
      <c r="BC30" s="176" t="n">
        <f aca="false">IF(P31&gt;Q31,1,0)</f>
        <v>0</v>
      </c>
      <c r="BD30" s="27" t="n">
        <f aca="false">IF(R31&gt;S31,1,0)</f>
        <v>0</v>
      </c>
      <c r="BE30" s="176" t="n">
        <f aca="false">IF(T31&gt;U31,1,0)</f>
        <v>0</v>
      </c>
      <c r="BF30" s="27" t="n">
        <f aca="false">IF(V31&gt;W31,1,0)</f>
        <v>0</v>
      </c>
      <c r="BG30" s="176" t="n">
        <f aca="false">IF(Z31&gt;AA31,1,0)</f>
        <v>0</v>
      </c>
      <c r="BH30" s="27" t="n">
        <f aca="false">SUM(AX30:BG30)</f>
        <v>6</v>
      </c>
      <c r="BI30" s="27"/>
      <c r="BJ30" s="27" t="n">
        <f aca="false">IF(AQ30&lt;&gt;0,ROUND(AP30/AQ30,1)*10,0)</f>
        <v>0</v>
      </c>
      <c r="BK30" s="27" t="n">
        <f aca="false">IF(AQ30&lt;&gt;0,AP30/AQ30,0)</f>
        <v>0</v>
      </c>
      <c r="BL30" s="177" t="s">
        <v>25</v>
      </c>
    </row>
    <row r="31" customFormat="false" ht="15.75" hidden="true" customHeight="true" outlineLevel="0" collapsed="false">
      <c r="A31" s="26"/>
      <c r="C31" s="27"/>
      <c r="D31" s="28"/>
      <c r="E31" s="162"/>
      <c r="F31" s="149" t="str">
        <f aca="false">R138</f>
        <v/>
      </c>
      <c r="G31" s="150" t="str">
        <f aca="false">S138</f>
        <v/>
      </c>
      <c r="H31" s="151" t="str">
        <f aca="false">R139</f>
        <v/>
      </c>
      <c r="I31" s="152" t="str">
        <f aca="false">S139</f>
        <v/>
      </c>
      <c r="J31" s="149" t="str">
        <f aca="false">R140</f>
        <v/>
      </c>
      <c r="K31" s="150" t="str">
        <f aca="false">S140</f>
        <v/>
      </c>
      <c r="L31" s="151" t="str">
        <f aca="false">R141</f>
        <v/>
      </c>
      <c r="M31" s="152" t="str">
        <f aca="false">S141</f>
        <v/>
      </c>
      <c r="N31" s="149" t="str">
        <f aca="false">R142</f>
        <v/>
      </c>
      <c r="O31" s="150" t="str">
        <f aca="false">S142</f>
        <v/>
      </c>
      <c r="P31" s="151" t="str">
        <f aca="false">R143</f>
        <v/>
      </c>
      <c r="Q31" s="152" t="str">
        <f aca="false">S143</f>
        <v/>
      </c>
      <c r="R31" s="149" t="str">
        <f aca="false">R144</f>
        <v/>
      </c>
      <c r="S31" s="67" t="str">
        <f aca="false">S144</f>
        <v/>
      </c>
      <c r="T31" s="68" t="str">
        <f aca="false">R145</f>
        <v/>
      </c>
      <c r="U31" s="178" t="str">
        <f aca="false">S145</f>
        <v/>
      </c>
      <c r="V31" s="66" t="str">
        <f aca="false">R146</f>
        <v/>
      </c>
      <c r="W31" s="67" t="str">
        <f aca="false">S146</f>
        <v/>
      </c>
      <c r="X31" s="68" t="s">
        <v>23</v>
      </c>
      <c r="Y31" s="45" t="s">
        <v>23</v>
      </c>
      <c r="Z31" s="46" t="str">
        <f aca="false">R147</f>
        <v/>
      </c>
      <c r="AA31" s="46" t="str">
        <f aca="false">S147</f>
        <v/>
      </c>
      <c r="AB31" s="46" t="n">
        <f aca="false">BI148</f>
        <v>0</v>
      </c>
      <c r="AC31" s="46" t="n">
        <f aca="false">BA148+BE148</f>
        <v>0</v>
      </c>
      <c r="AD31" s="46" t="n">
        <f aca="false">BB148+BF148</f>
        <v>0</v>
      </c>
      <c r="AE31" s="46" t="n">
        <f aca="false">BC148+BG148</f>
        <v>0</v>
      </c>
      <c r="AF31" s="46" t="n">
        <f aca="false">BD148+BH148</f>
        <v>0</v>
      </c>
      <c r="AG31" s="46" t="n">
        <f aca="false">AP31</f>
        <v>0</v>
      </c>
      <c r="AH31" s="46" t="n">
        <f aca="false">AQ31</f>
        <v>0</v>
      </c>
      <c r="AI31" s="46" t="n">
        <f aca="false">AP32</f>
        <v>0</v>
      </c>
      <c r="AJ31" s="46" t="n">
        <f aca="false">AQ32</f>
        <v>0</v>
      </c>
      <c r="AK31" s="46" t="n">
        <f aca="false">AS30</f>
        <v>-3</v>
      </c>
      <c r="AL31" s="179" t="n">
        <f aca="false">SUM(F31,H31,J31,L31,N31,P31,R31,T31,V31,Z31)</f>
        <v>0</v>
      </c>
      <c r="AM31" s="179" t="n">
        <f aca="false">SUM(G31,I31,K31,M31,O31,Q31,S31,U31,W31,AA31)</f>
        <v>0</v>
      </c>
      <c r="AN31" s="179" t="n">
        <f aca="false">SUM(Y4,Y7,Y10,Y13,Y16,Y19,Y22,Y25,Y28,Y34)</f>
        <v>0</v>
      </c>
      <c r="AO31" s="180" t="n">
        <f aca="false">SUM(X4,X7,X10,X13,X16,X19,X22,X25,X28,X34)</f>
        <v>0</v>
      </c>
      <c r="AP31" s="181" t="n">
        <f aca="false">AL31+AN31</f>
        <v>0</v>
      </c>
      <c r="AQ31" s="182" t="n">
        <f aca="false">AM31+AO31</f>
        <v>0</v>
      </c>
      <c r="AR31" s="183" t="n">
        <f aca="false">AP31-AQ31</f>
        <v>0</v>
      </c>
      <c r="AS31" s="184"/>
      <c r="AU31" s="27"/>
      <c r="AV31" s="27"/>
      <c r="AW31" s="175" t="n">
        <f aca="false">AP32*100000000-AQ32*10000000+BJ31+BJ30</f>
        <v>0</v>
      </c>
      <c r="AX31" s="27"/>
      <c r="AY31" s="24" t="n">
        <f aca="false">IF(AW31&lt;AW34,7,6)</f>
        <v>6</v>
      </c>
      <c r="AZ31" s="27" t="n">
        <f aca="false">IF(AW31&lt;AW4,AY31,AY31-1)</f>
        <v>5</v>
      </c>
      <c r="BA31" s="176" t="n">
        <f aca="false">IF(AW31&lt;AW7,AZ31,AZ31-1)</f>
        <v>4</v>
      </c>
      <c r="BB31" s="27" t="n">
        <f aca="false">IF(AW31&lt;AW10,BA31,BA31-1)</f>
        <v>3</v>
      </c>
      <c r="BC31" s="176" t="n">
        <f aca="false">IF(AW31&lt;AW13,BB31,BB31-1)</f>
        <v>2</v>
      </c>
      <c r="BD31" s="27" t="n">
        <f aca="false">IF(AW31&lt;AW16,BC31,BC31-1)</f>
        <v>1</v>
      </c>
      <c r="BE31" s="176" t="n">
        <f aca="false">IF(AW31&lt;AW19,BD31,BD31-1)</f>
        <v>0</v>
      </c>
      <c r="BF31" s="27" t="n">
        <f aca="false">IF(AW31&lt;AW22,BE31,BE31-1)</f>
        <v>-1</v>
      </c>
      <c r="BG31" s="176" t="n">
        <f aca="false">IF(AW31&lt;AW25,BF31,BF31-1)</f>
        <v>-2</v>
      </c>
      <c r="BH31" s="27" t="n">
        <f aca="false">IF(AW31&lt;AW28,BG31,BG31-1)</f>
        <v>-3</v>
      </c>
      <c r="BI31" s="27" t="n">
        <f aca="false">BH30+BH32</f>
        <v>12</v>
      </c>
      <c r="BJ31" s="27" t="n">
        <f aca="false">IF(AQ31&lt;&gt;0,ROUND(AP31/AQ31,1)*10000,0)</f>
        <v>0</v>
      </c>
      <c r="BK31" s="27" t="n">
        <f aca="false">IF(AQ31&lt;&gt;0,AP31/AQ31,0)</f>
        <v>0</v>
      </c>
      <c r="BL31" s="177" t="s">
        <v>6</v>
      </c>
    </row>
    <row r="32" customFormat="false" ht="16.5" hidden="true" customHeight="true" outlineLevel="0" collapsed="false">
      <c r="A32" s="26"/>
      <c r="C32" s="27"/>
      <c r="D32" s="28"/>
      <c r="E32" s="162"/>
      <c r="F32" s="155" t="n">
        <f aca="false">T138</f>
        <v>0</v>
      </c>
      <c r="G32" s="156" t="n">
        <f aca="false">U138</f>
        <v>0</v>
      </c>
      <c r="H32" s="90" t="n">
        <f aca="false">T139</f>
        <v>0</v>
      </c>
      <c r="I32" s="157" t="n">
        <f aca="false">U139</f>
        <v>0</v>
      </c>
      <c r="J32" s="155" t="n">
        <f aca="false">T140</f>
        <v>0</v>
      </c>
      <c r="K32" s="156" t="n">
        <f aca="false">U140</f>
        <v>0</v>
      </c>
      <c r="L32" s="90" t="n">
        <f aca="false">T141</f>
        <v>0</v>
      </c>
      <c r="M32" s="157" t="n">
        <f aca="false">U141</f>
        <v>0</v>
      </c>
      <c r="N32" s="155" t="n">
        <f aca="false">T142</f>
        <v>0</v>
      </c>
      <c r="O32" s="156" t="n">
        <f aca="false">U142</f>
        <v>0</v>
      </c>
      <c r="P32" s="90" t="n">
        <f aca="false">T143</f>
        <v>0</v>
      </c>
      <c r="Q32" s="157" t="n">
        <f aca="false">U143</f>
        <v>0</v>
      </c>
      <c r="R32" s="155" t="n">
        <f aca="false">T144</f>
        <v>0</v>
      </c>
      <c r="S32" s="89" t="n">
        <f aca="false">U144</f>
        <v>0</v>
      </c>
      <c r="T32" s="185" t="n">
        <f aca="false">T145</f>
        <v>0</v>
      </c>
      <c r="U32" s="186" t="n">
        <f aca="false">U145</f>
        <v>0</v>
      </c>
      <c r="V32" s="88" t="n">
        <f aca="false">T146</f>
        <v>0</v>
      </c>
      <c r="W32" s="89" t="n">
        <f aca="false">U146</f>
        <v>0</v>
      </c>
      <c r="X32" s="90" t="s">
        <v>23</v>
      </c>
      <c r="Y32" s="91" t="s">
        <v>23</v>
      </c>
      <c r="Z32" s="92" t="n">
        <f aca="false">T147</f>
        <v>0</v>
      </c>
      <c r="AA32" s="92" t="n">
        <f aca="false">U147</f>
        <v>0</v>
      </c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187" t="n">
        <f aca="false">SUM(F32,H32,J32,L32,N32,P32,R32,T32,V32,Z32)</f>
        <v>0</v>
      </c>
      <c r="AM32" s="187" t="n">
        <f aca="false">SUM(G32,I32,K32,M32,O32,Q32,S32,U32,W32,AA32)</f>
        <v>0</v>
      </c>
      <c r="AN32" s="187" t="n">
        <f aca="false">SUM(Y5,Y8,Y11,Y14,Y17,Y20,Y23,Y26,Y29,Y35)</f>
        <v>0</v>
      </c>
      <c r="AO32" s="188" t="n">
        <f aca="false">SUM(X5,X8,X11,X14,X17,X20,X23,X26,X29,X35)</f>
        <v>0</v>
      </c>
      <c r="AP32" s="189" t="n">
        <f aca="false">AL32+AN32</f>
        <v>0</v>
      </c>
      <c r="AQ32" s="190" t="n">
        <f aca="false">AM32+AO32</f>
        <v>0</v>
      </c>
      <c r="AR32" s="191"/>
      <c r="AS32" s="192"/>
      <c r="AT32" s="3" t="s">
        <v>26</v>
      </c>
      <c r="AU32" s="27"/>
      <c r="AV32" s="27"/>
      <c r="AW32" s="175"/>
      <c r="AX32" s="27" t="n">
        <f aca="false">IF(X4&lt;Y4,1,0)</f>
        <v>0</v>
      </c>
      <c r="AY32" s="24" t="n">
        <f aca="false">IF(AW32&lt;AW35,7,6)</f>
        <v>6</v>
      </c>
      <c r="AZ32" s="27" t="n">
        <f aca="false">IF(X10&lt;Y10,1,0)</f>
        <v>0</v>
      </c>
      <c r="BA32" s="176" t="n">
        <f aca="false">IF(X13&lt;Y13,1,0)</f>
        <v>0</v>
      </c>
      <c r="BB32" s="27" t="n">
        <f aca="false">IF(X16&lt;Y16,1,0)</f>
        <v>0</v>
      </c>
      <c r="BC32" s="176" t="n">
        <f aca="false">IF(X19&lt;Y19,1,0)</f>
        <v>0</v>
      </c>
      <c r="BD32" s="27" t="n">
        <f aca="false">IF(X22&lt;Y22,1,0)</f>
        <v>0</v>
      </c>
      <c r="BE32" s="176" t="n">
        <f aca="false">IF(X25&lt;Y25,1,0)</f>
        <v>0</v>
      </c>
      <c r="BF32" s="27" t="n">
        <f aca="false">IF(X28&lt;Y28,1,0)</f>
        <v>0</v>
      </c>
      <c r="BG32" s="176" t="n">
        <f aca="false">IF(X31&lt;Y31,1,0)</f>
        <v>0</v>
      </c>
      <c r="BH32" s="27" t="n">
        <f aca="false">SUM(AX32:BG32)</f>
        <v>6</v>
      </c>
      <c r="BI32" s="27"/>
      <c r="BJ32" s="27"/>
      <c r="BK32" s="27"/>
    </row>
    <row r="33" customFormat="false" ht="15.75" hidden="true" customHeight="true" outlineLevel="0" collapsed="false">
      <c r="A33" s="26"/>
      <c r="C33" s="27"/>
      <c r="D33" s="28"/>
      <c r="E33" s="162"/>
      <c r="F33" s="163" t="str">
        <f aca="false">P149</f>
        <v/>
      </c>
      <c r="G33" s="164" t="str">
        <f aca="false">Q149</f>
        <v/>
      </c>
      <c r="H33" s="165" t="str">
        <f aca="false">P150</f>
        <v/>
      </c>
      <c r="I33" s="166" t="str">
        <f aca="false">Q150</f>
        <v/>
      </c>
      <c r="J33" s="163" t="str">
        <f aca="false">P151</f>
        <v/>
      </c>
      <c r="K33" s="164" t="str">
        <f aca="false">Q151</f>
        <v/>
      </c>
      <c r="L33" s="165" t="str">
        <f aca="false">P152</f>
        <v/>
      </c>
      <c r="M33" s="166" t="str">
        <f aca="false">Q152</f>
        <v/>
      </c>
      <c r="N33" s="163" t="str">
        <f aca="false">P153</f>
        <v/>
      </c>
      <c r="O33" s="164" t="str">
        <f aca="false">Q153</f>
        <v/>
      </c>
      <c r="P33" s="165" t="str">
        <f aca="false">P154</f>
        <v/>
      </c>
      <c r="Q33" s="166" t="str">
        <f aca="false">Q154</f>
        <v/>
      </c>
      <c r="R33" s="163" t="str">
        <f aca="false">P155</f>
        <v/>
      </c>
      <c r="S33" s="113" t="str">
        <f aca="false">Q155</f>
        <v/>
      </c>
      <c r="T33" s="114" t="str">
        <f aca="false">P156</f>
        <v/>
      </c>
      <c r="U33" s="167" t="str">
        <f aca="false">Q156</f>
        <v/>
      </c>
      <c r="V33" s="112" t="str">
        <f aca="false">P157</f>
        <v/>
      </c>
      <c r="W33" s="113" t="str">
        <f aca="false">Q157</f>
        <v/>
      </c>
      <c r="X33" s="114" t="str">
        <f aca="false">P158</f>
        <v/>
      </c>
      <c r="Y33" s="115" t="str">
        <f aca="false">Q158</f>
        <v/>
      </c>
      <c r="Z33" s="116" t="s">
        <v>23</v>
      </c>
      <c r="AA33" s="116" t="s">
        <v>23</v>
      </c>
      <c r="AB33" s="115"/>
      <c r="AC33" s="115"/>
      <c r="AD33" s="115"/>
      <c r="AE33" s="115"/>
      <c r="AF33" s="115"/>
      <c r="AG33" s="115"/>
      <c r="AH33" s="115"/>
      <c r="AI33" s="115"/>
      <c r="AJ33" s="115"/>
      <c r="AK33" s="115"/>
      <c r="AL33" s="168" t="n">
        <f aca="false">SUM(F33,H33,J33,L33,N33,P33,R33,T33,V33,X33)</f>
        <v>0</v>
      </c>
      <c r="AM33" s="169" t="n">
        <f aca="false">SUM(G33,I33,K33,M33,O33,Q33,S33,U33,W33,Y33)</f>
        <v>0</v>
      </c>
      <c r="AN33" s="168" t="n">
        <f aca="false">SUM(AA3,AA6,AA9,AA12,AA15,AA18,AA21,AA24,AA27,AA30)</f>
        <v>0</v>
      </c>
      <c r="AO33" s="170" t="n">
        <f aca="false">SUM(Z3,Z6,Z9,Z12,Z15,Z18,Z21,Z24,Z27,Z30)</f>
        <v>0</v>
      </c>
      <c r="AP33" s="171" t="n">
        <f aca="false">AL33+AN33</f>
        <v>0</v>
      </c>
      <c r="AQ33" s="172" t="n">
        <f aca="false">AM33+AO33</f>
        <v>0</v>
      </c>
      <c r="AR33" s="193" t="str">
        <f aca="false">IF(AQ33=0,"",AP33/AQ33)</f>
        <v/>
      </c>
      <c r="AS33" s="174" t="n">
        <f aca="false">BH34</f>
        <v>-3</v>
      </c>
      <c r="AT33" s="3" t="s">
        <v>24</v>
      </c>
      <c r="AU33" s="175" t="n">
        <f aca="false">AP35*100-AQ35</f>
        <v>0</v>
      </c>
      <c r="AV33" s="175" t="n">
        <f aca="false">AR34</f>
        <v>0</v>
      </c>
      <c r="AW33" s="175"/>
      <c r="AX33" s="175" t="n">
        <f aca="false">IF(F34&gt;G34,1,0)</f>
        <v>0</v>
      </c>
      <c r="AY33" s="24" t="n">
        <f aca="false">IF(AW33&lt;AW36,7,6)</f>
        <v>6</v>
      </c>
      <c r="AZ33" s="176" t="n">
        <f aca="false">IF(J34&gt;K34,1,0)</f>
        <v>0</v>
      </c>
      <c r="BA33" s="175" t="n">
        <f aca="false">IF(L34&gt;M34,1,0)</f>
        <v>0</v>
      </c>
      <c r="BB33" s="176" t="n">
        <f aca="false">IF(N34&gt;O34,1,0)</f>
        <v>0</v>
      </c>
      <c r="BC33" s="175" t="n">
        <f aca="false">IF(P34&gt;Q34,1,0)</f>
        <v>0</v>
      </c>
      <c r="BD33" s="176" t="n">
        <f aca="false">IF(R34&gt;S34,1,0)</f>
        <v>0</v>
      </c>
      <c r="BE33" s="175" t="n">
        <f aca="false">IF(T34&gt;U34,1,0)</f>
        <v>0</v>
      </c>
      <c r="BF33" s="176" t="n">
        <f aca="false">IF(V34&gt;W34,1,0)</f>
        <v>0</v>
      </c>
      <c r="BG33" s="175" t="n">
        <f aca="false">IF(X34&gt;Y34,1,0)</f>
        <v>0</v>
      </c>
      <c r="BH33" s="175" t="n">
        <f aca="false">SUM(AX33:BG33)</f>
        <v>6</v>
      </c>
      <c r="BI33" s="27"/>
      <c r="BJ33" s="27" t="n">
        <f aca="false">IF(AQ33&lt;&gt;0,ROUND(AP33/AQ33,1)*10,0)</f>
        <v>0</v>
      </c>
      <c r="BK33" s="27" t="n">
        <f aca="false">IF(AQ33&lt;&gt;0,AP33/AQ33,0)</f>
        <v>0</v>
      </c>
      <c r="BL33" s="177" t="s">
        <v>25</v>
      </c>
    </row>
    <row r="34" customFormat="false" ht="15.75" hidden="true" customHeight="true" outlineLevel="0" collapsed="false">
      <c r="A34" s="26"/>
      <c r="C34" s="27"/>
      <c r="D34" s="28"/>
      <c r="E34" s="162"/>
      <c r="F34" s="149" t="str">
        <f aca="false">R149</f>
        <v/>
      </c>
      <c r="G34" s="150" t="str">
        <f aca="false">S149</f>
        <v/>
      </c>
      <c r="H34" s="151" t="str">
        <f aca="false">R150</f>
        <v/>
      </c>
      <c r="I34" s="152" t="str">
        <f aca="false">S150</f>
        <v/>
      </c>
      <c r="J34" s="149" t="str">
        <f aca="false">R151</f>
        <v/>
      </c>
      <c r="K34" s="150" t="str">
        <f aca="false">S151</f>
        <v/>
      </c>
      <c r="L34" s="151" t="str">
        <f aca="false">R152</f>
        <v/>
      </c>
      <c r="M34" s="152" t="str">
        <f aca="false">S152</f>
        <v/>
      </c>
      <c r="N34" s="149" t="str">
        <f aca="false">R153</f>
        <v/>
      </c>
      <c r="O34" s="150" t="str">
        <f aca="false">S153</f>
        <v/>
      </c>
      <c r="P34" s="151" t="str">
        <f aca="false">R154</f>
        <v/>
      </c>
      <c r="Q34" s="152" t="str">
        <f aca="false">S154</f>
        <v/>
      </c>
      <c r="R34" s="149" t="str">
        <f aca="false">R155</f>
        <v/>
      </c>
      <c r="S34" s="67" t="str">
        <f aca="false">S155</f>
        <v/>
      </c>
      <c r="T34" s="68" t="str">
        <f aca="false">R156</f>
        <v/>
      </c>
      <c r="U34" s="178" t="str">
        <f aca="false">S156</f>
        <v/>
      </c>
      <c r="V34" s="66" t="str">
        <f aca="false">R157</f>
        <v/>
      </c>
      <c r="W34" s="67" t="str">
        <f aca="false">S157</f>
        <v/>
      </c>
      <c r="X34" s="68" t="str">
        <f aca="false">R158</f>
        <v/>
      </c>
      <c r="Y34" s="45" t="str">
        <f aca="false">S158</f>
        <v/>
      </c>
      <c r="Z34" s="46" t="s">
        <v>23</v>
      </c>
      <c r="AA34" s="46" t="s">
        <v>23</v>
      </c>
      <c r="AB34" s="46" t="n">
        <f aca="false">BI159</f>
        <v>0</v>
      </c>
      <c r="AC34" s="46" t="n">
        <f aca="false">BA159+BE159</f>
        <v>0</v>
      </c>
      <c r="AD34" s="46" t="n">
        <f aca="false">BB159+BF159</f>
        <v>0</v>
      </c>
      <c r="AE34" s="46" t="n">
        <f aca="false">BC159+BG159</f>
        <v>0</v>
      </c>
      <c r="AF34" s="46" t="n">
        <f aca="false">BD159+BH159</f>
        <v>0</v>
      </c>
      <c r="AG34" s="46" t="n">
        <f aca="false">AP34</f>
        <v>0</v>
      </c>
      <c r="AH34" s="46" t="n">
        <f aca="false">AQ34</f>
        <v>0</v>
      </c>
      <c r="AI34" s="46" t="n">
        <f aca="false">AP35</f>
        <v>0</v>
      </c>
      <c r="AJ34" s="46" t="n">
        <f aca="false">AQ35</f>
        <v>0</v>
      </c>
      <c r="AK34" s="46" t="n">
        <f aca="false">AS33</f>
        <v>-3</v>
      </c>
      <c r="AL34" s="179" t="n">
        <f aca="false">SUM(F34,H34,J34,L34,N34,P34,R34,T34,V34,X34)</f>
        <v>0</v>
      </c>
      <c r="AM34" s="179" t="n">
        <f aca="false">SUM(G34,I34,K34,M34,O34,Q34,S34,U34,W34,Y34)</f>
        <v>0</v>
      </c>
      <c r="AN34" s="179" t="n">
        <f aca="false">SUM(AA4,AA7,AA10,AA13,AA16,AA19,AA22,AA25,AA28,AA31)</f>
        <v>0</v>
      </c>
      <c r="AO34" s="180" t="n">
        <f aca="false">SUM(Z4,Z7,Z10,Z13,Z16,Z19,Z22,Z25,Z28,Z31)</f>
        <v>0</v>
      </c>
      <c r="AP34" s="181" t="n">
        <f aca="false">AL34+AN34</f>
        <v>0</v>
      </c>
      <c r="AQ34" s="182" t="n">
        <f aca="false">AM34+AO34</f>
        <v>0</v>
      </c>
      <c r="AR34" s="183" t="n">
        <f aca="false">AP34-AQ34</f>
        <v>0</v>
      </c>
      <c r="AS34" s="184"/>
      <c r="AU34" s="175"/>
      <c r="AV34" s="175"/>
      <c r="AW34" s="175" t="n">
        <f aca="false">AP35*100000000-AQ35*10000000+BJ34+BJ33</f>
        <v>0</v>
      </c>
      <c r="AX34" s="175"/>
      <c r="AY34" s="24" t="n">
        <f aca="false">IF(AW34&lt;AW37,7,6)</f>
        <v>6</v>
      </c>
      <c r="AZ34" s="175" t="n">
        <f aca="false">IF(AW34&lt;AW7,AY34,AY34-1)</f>
        <v>5</v>
      </c>
      <c r="BA34" s="176" t="n">
        <f aca="false">IF(AW34&lt;AW10,AZ34,AZ34-1)</f>
        <v>4</v>
      </c>
      <c r="BB34" s="175" t="n">
        <f aca="false">IF(AW34&lt;AW13,BA34,BA34-1)</f>
        <v>3</v>
      </c>
      <c r="BC34" s="176" t="n">
        <f aca="false">IF(AW34&lt;AW16,BB34,BB34-1)</f>
        <v>2</v>
      </c>
      <c r="BD34" s="175" t="n">
        <f aca="false">IF(AW34&lt;AW19,BC34,BC34-1)</f>
        <v>1</v>
      </c>
      <c r="BE34" s="176" t="n">
        <f aca="false">IF(AW34&lt;AW22,BD34,BD34-1)</f>
        <v>0</v>
      </c>
      <c r="BF34" s="175" t="n">
        <f aca="false">IF(AW34&lt;AW25,BE34,BE34-1)</f>
        <v>-1</v>
      </c>
      <c r="BG34" s="176" t="n">
        <f aca="false">IF(AW34&lt;AW28,BF34,BF34-1)</f>
        <v>-2</v>
      </c>
      <c r="BH34" s="175" t="n">
        <f aca="false">IF(AW34&lt;AW31,BG34,BG34-1)</f>
        <v>-3</v>
      </c>
      <c r="BI34" s="27" t="n">
        <f aca="false">BH33+BH35</f>
        <v>13</v>
      </c>
      <c r="BJ34" s="27" t="n">
        <f aca="false">IF(AQ34&lt;&gt;0,ROUND(AP34/AQ34,1)*10000,0)</f>
        <v>0</v>
      </c>
      <c r="BK34" s="27" t="n">
        <f aca="false">IF(AQ34&lt;&gt;0,AP34/AQ34,0)</f>
        <v>0</v>
      </c>
      <c r="BL34" s="177" t="s">
        <v>6</v>
      </c>
    </row>
    <row r="35" customFormat="false" ht="15.75" hidden="true" customHeight="true" outlineLevel="0" collapsed="false">
      <c r="A35" s="26"/>
      <c r="C35" s="27"/>
      <c r="D35" s="28"/>
      <c r="E35" s="162"/>
      <c r="F35" s="155" t="n">
        <f aca="false">T149</f>
        <v>0</v>
      </c>
      <c r="G35" s="156" t="n">
        <f aca="false">U149</f>
        <v>0</v>
      </c>
      <c r="H35" s="90" t="n">
        <f aca="false">T150</f>
        <v>0</v>
      </c>
      <c r="I35" s="157" t="n">
        <f aca="false">U150</f>
        <v>0</v>
      </c>
      <c r="J35" s="155" t="n">
        <f aca="false">T151</f>
        <v>0</v>
      </c>
      <c r="K35" s="156" t="n">
        <f aca="false">U151</f>
        <v>0</v>
      </c>
      <c r="L35" s="90" t="n">
        <f aca="false">T152</f>
        <v>0</v>
      </c>
      <c r="M35" s="157" t="n">
        <f aca="false">U152</f>
        <v>0</v>
      </c>
      <c r="N35" s="155" t="n">
        <f aca="false">T153</f>
        <v>0</v>
      </c>
      <c r="O35" s="156" t="n">
        <f aca="false">U153</f>
        <v>0</v>
      </c>
      <c r="P35" s="90" t="n">
        <f aca="false">T154</f>
        <v>0</v>
      </c>
      <c r="Q35" s="157" t="n">
        <f aca="false">U154</f>
        <v>0</v>
      </c>
      <c r="R35" s="155" t="n">
        <f aca="false">T155</f>
        <v>0</v>
      </c>
      <c r="S35" s="89" t="n">
        <f aca="false">U155</f>
        <v>0</v>
      </c>
      <c r="T35" s="185" t="n">
        <f aca="false">T156</f>
        <v>0</v>
      </c>
      <c r="U35" s="186" t="n">
        <f aca="false">U156</f>
        <v>0</v>
      </c>
      <c r="V35" s="88" t="n">
        <f aca="false">T157</f>
        <v>0</v>
      </c>
      <c r="W35" s="89" t="n">
        <f aca="false">U157</f>
        <v>0</v>
      </c>
      <c r="X35" s="90" t="n">
        <f aca="false">T158</f>
        <v>0</v>
      </c>
      <c r="Y35" s="91" t="n">
        <f aca="false">U158</f>
        <v>0</v>
      </c>
      <c r="Z35" s="92" t="s">
        <v>23</v>
      </c>
      <c r="AA35" s="92" t="s">
        <v>23</v>
      </c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187" t="n">
        <f aca="false">SUM(F35,H35,J35,L35,N35,P35,R35,T35,V35,X35)</f>
        <v>0</v>
      </c>
      <c r="AM35" s="187" t="n">
        <f aca="false">SUM(G35,I35,K35,M35,O35,Q35,S35,U35,W35,Y35)</f>
        <v>0</v>
      </c>
      <c r="AN35" s="187" t="n">
        <f aca="false">SUM(AA5,AA8,AA11,AA14,AA17,AA20,AA23,AA26,AA29,AA32)</f>
        <v>0</v>
      </c>
      <c r="AO35" s="188" t="n">
        <f aca="false">SUM(Z5,Z8,Z11,Z14,Z17,Z20,Z23,Z26,Z29,Z32)</f>
        <v>0</v>
      </c>
      <c r="AP35" s="189" t="n">
        <f aca="false">AL35+AN35</f>
        <v>0</v>
      </c>
      <c r="AQ35" s="190" t="n">
        <f aca="false">AM35+AO35</f>
        <v>0</v>
      </c>
      <c r="AR35" s="195"/>
      <c r="AS35" s="192"/>
      <c r="AT35" s="3" t="s">
        <v>26</v>
      </c>
      <c r="AU35" s="175"/>
      <c r="AV35" s="175"/>
      <c r="AW35" s="175"/>
      <c r="AX35" s="175" t="n">
        <f aca="false">IF(Z4&lt;AA4,1,0)</f>
        <v>0</v>
      </c>
      <c r="AY35" s="24" t="n">
        <f aca="false">IF(AW35&lt;AW38,7,6)</f>
        <v>7</v>
      </c>
      <c r="AZ35" s="175" t="n">
        <f aca="false">IF(Z10&lt;AA10,1,0)</f>
        <v>0</v>
      </c>
      <c r="BA35" s="176" t="n">
        <f aca="false">IF(Z13&lt;AA13,1,0)</f>
        <v>0</v>
      </c>
      <c r="BB35" s="175" t="n">
        <f aca="false">IF(Z16&lt;AA16,1,0)</f>
        <v>0</v>
      </c>
      <c r="BC35" s="176" t="n">
        <f aca="false">IF(Z19&lt;AA19,1,0)</f>
        <v>0</v>
      </c>
      <c r="BD35" s="175" t="n">
        <f aca="false">IF(Z22&lt;AA22,1,0)</f>
        <v>0</v>
      </c>
      <c r="BE35" s="176" t="n">
        <f aca="false">IF(Z25&lt;AA25,1,0)</f>
        <v>0</v>
      </c>
      <c r="BF35" s="175" t="n">
        <f aca="false">IF(Z28&lt;AA28,1,0)</f>
        <v>0</v>
      </c>
      <c r="BG35" s="176" t="n">
        <f aca="false">IF(Z31&lt;AA31,1,0)</f>
        <v>0</v>
      </c>
      <c r="BH35" s="175" t="n">
        <f aca="false">SUM(AX35:BG35)</f>
        <v>7</v>
      </c>
      <c r="BI35" s="27"/>
      <c r="BJ35" s="27"/>
      <c r="BK35" s="27"/>
    </row>
    <row r="36" customFormat="false" ht="15.75" hidden="false" customHeight="false" outlineLevel="0" collapsed="false">
      <c r="A36" s="26"/>
      <c r="C36" s="27"/>
      <c r="D36" s="28"/>
      <c r="E36" s="28"/>
      <c r="AR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</row>
    <row r="37" customFormat="false" ht="12.75" hidden="false" customHeight="false" outlineLevel="0" collapsed="false">
      <c r="A37" s="196"/>
      <c r="B37" s="197" t="s">
        <v>31</v>
      </c>
      <c r="C37" s="198" t="s">
        <v>32</v>
      </c>
      <c r="D37" s="196" t="s">
        <v>33</v>
      </c>
      <c r="E37" s="196" t="s">
        <v>34</v>
      </c>
      <c r="F37" s="199" t="s">
        <v>35</v>
      </c>
      <c r="G37" s="199"/>
      <c r="H37" s="199" t="s">
        <v>36</v>
      </c>
      <c r="I37" s="199"/>
      <c r="J37" s="199" t="s">
        <v>37</v>
      </c>
      <c r="K37" s="199"/>
      <c r="L37" s="199" t="s">
        <v>38</v>
      </c>
      <c r="M37" s="199"/>
      <c r="N37" s="199" t="s">
        <v>39</v>
      </c>
      <c r="O37" s="199"/>
      <c r="P37" s="199" t="s">
        <v>7</v>
      </c>
      <c r="Q37" s="199"/>
      <c r="R37" s="199" t="s">
        <v>40</v>
      </c>
      <c r="S37" s="199"/>
      <c r="T37" s="199" t="s">
        <v>41</v>
      </c>
      <c r="U37" s="199"/>
      <c r="V37" s="199" t="s">
        <v>42</v>
      </c>
      <c r="W37" s="199"/>
      <c r="X37" s="199"/>
      <c r="Y37" s="199"/>
      <c r="Z37" s="199"/>
      <c r="AA37" s="199"/>
      <c r="AB37" s="199"/>
      <c r="AC37" s="199"/>
      <c r="AD37" s="199"/>
      <c r="AE37" s="199"/>
      <c r="AF37" s="199"/>
      <c r="AG37" s="199"/>
      <c r="AH37" s="199"/>
      <c r="AI37" s="199"/>
      <c r="AJ37" s="199"/>
      <c r="AK37" s="199"/>
      <c r="AL37" s="199"/>
      <c r="AM37" s="199"/>
      <c r="AN37" s="196"/>
      <c r="AO37" s="196"/>
      <c r="AP37" s="196"/>
      <c r="AQ37" s="196"/>
      <c r="AR37" s="200"/>
      <c r="AS37" s="196"/>
      <c r="AT37" s="201"/>
      <c r="AU37" s="200"/>
      <c r="AV37" s="200"/>
      <c r="AW37" s="200"/>
      <c r="AX37" s="200"/>
      <c r="AY37" s="200"/>
      <c r="AZ37" s="200"/>
      <c r="BA37" s="202" t="s">
        <v>43</v>
      </c>
      <c r="BB37" s="202"/>
      <c r="BC37" s="202"/>
      <c r="BD37" s="202"/>
      <c r="BE37" s="202" t="s">
        <v>44</v>
      </c>
      <c r="BF37" s="202"/>
      <c r="BG37" s="202"/>
      <c r="BH37" s="202"/>
      <c r="BI37" s="200"/>
      <c r="BJ37" s="27"/>
      <c r="BK37" s="27"/>
    </row>
    <row r="38" customFormat="false" ht="15.75" hidden="false" customHeight="false" outlineLevel="0" collapsed="false">
      <c r="A38" s="26"/>
      <c r="C38" s="27"/>
      <c r="AQ38" s="203" t="s">
        <v>45</v>
      </c>
      <c r="AR38" s="203"/>
      <c r="AS38" s="203" t="s">
        <v>46</v>
      </c>
      <c r="AT38" s="203"/>
      <c r="AU38" s="203" t="s">
        <v>47</v>
      </c>
      <c r="AV38" s="203"/>
      <c r="AW38" s="203" t="s">
        <v>48</v>
      </c>
      <c r="AX38" s="203"/>
      <c r="AY38" s="203" t="s">
        <v>49</v>
      </c>
      <c r="AZ38" s="203"/>
      <c r="BA38" s="204" t="s">
        <v>50</v>
      </c>
      <c r="BB38" s="204" t="s">
        <v>51</v>
      </c>
      <c r="BC38" s="204" t="s">
        <v>52</v>
      </c>
      <c r="BD38" s="204" t="s">
        <v>53</v>
      </c>
      <c r="BE38" s="204" t="s">
        <v>50</v>
      </c>
      <c r="BF38" s="204" t="s">
        <v>51</v>
      </c>
      <c r="BG38" s="204" t="s">
        <v>52</v>
      </c>
      <c r="BH38" s="204" t="s">
        <v>53</v>
      </c>
      <c r="BI38" s="27"/>
    </row>
    <row r="39" customFormat="false" ht="15.75" hidden="false" customHeight="false" outlineLevel="0" collapsed="false">
      <c r="A39" s="205"/>
      <c r="B39" s="206"/>
      <c r="C39" s="207"/>
      <c r="D39" s="208" t="str">
        <f aca="false">E3</f>
        <v>SV Miesenbach</v>
      </c>
      <c r="E39" s="209" t="str">
        <f aca="false">E6</f>
        <v>TSV Hütschenhausen</v>
      </c>
      <c r="F39" s="210"/>
      <c r="G39" s="211"/>
      <c r="H39" s="212"/>
      <c r="I39" s="213"/>
      <c r="J39" s="210"/>
      <c r="K39" s="211"/>
      <c r="L39" s="212"/>
      <c r="M39" s="213"/>
      <c r="N39" s="210"/>
      <c r="O39" s="211"/>
      <c r="P39" s="214" t="str">
        <f aca="false">IF(F39="","",F39+H39+J39+L39+N39)</f>
        <v/>
      </c>
      <c r="Q39" s="215" t="str">
        <f aca="false">IF(G39="","",G39+I39+K39+M39+O39)</f>
        <v/>
      </c>
      <c r="R39" s="216" t="str">
        <f aca="false">IF(F39="","",AQ39+AS39+AU39+AW39+AY39)</f>
        <v/>
      </c>
      <c r="S39" s="217" t="str">
        <f aca="false">IF(G39="","",AR39+AT39+AV39+AX39+AZ39)</f>
        <v/>
      </c>
      <c r="T39" s="218" t="n">
        <f aca="false">IF(AND(R39&lt;&gt;"",R39=3,S39=0),3,              (IF(AND(R39&lt;&gt;"",R39=3,S39=1),3,                           (IF(AND(R39&lt;&gt;"",R39=3,S39=2),2,                        (IF(AND(R39&lt;&gt;"",R39=2),1,                                                 (IF(AND(R39&lt;&gt;"",R39=1),0,                                                               (IF(AND(R39&lt;&gt;"",R39=0),0,                                                                                0)))))))))))</f>
        <v>0</v>
      </c>
      <c r="U39" s="219" t="n">
        <f aca="false">IF(AND(S39&lt;&gt;"",S39=3,R39=0),3,              (IF(AND(S39&lt;&gt;"",S39=3,R39=1),3,                           (IF(AND(S39&lt;&gt;"",S39=3,R39=2),2,                        (IF(AND(S39&lt;&gt;"",S39=2),1,                                                 (IF(AND(S39&lt;&gt;"",S39=1),0,                                                               (IF(AND(S39&lt;&gt;"",S39=0),0,                                                                                0)))))))))))</f>
        <v>0</v>
      </c>
      <c r="V39" s="220"/>
      <c r="W39" s="220"/>
      <c r="X39" s="220"/>
      <c r="Y39" s="220"/>
      <c r="Z39" s="220"/>
      <c r="AA39" s="220"/>
      <c r="AB39" s="220"/>
      <c r="AC39" s="220"/>
      <c r="AD39" s="220"/>
      <c r="AE39" s="220"/>
      <c r="AF39" s="220"/>
      <c r="AG39" s="220"/>
      <c r="AH39" s="220"/>
      <c r="AI39" s="220"/>
      <c r="AJ39" s="220"/>
      <c r="AK39" s="220"/>
      <c r="AL39" s="220"/>
      <c r="AM39" s="221" t="str">
        <f aca="true">IF(U39&lt;&gt;"","",IF(C39&lt;&gt;"","verlegt",IF(B39&lt;TODAY(),"offen","")))</f>
        <v/>
      </c>
      <c r="AN39" s="221"/>
      <c r="AO39" s="222" t="str">
        <f aca="true">IF(U39&lt;&gt;"","",IF(C39="","",IF(C39&lt;TODAY(),"offen","")))</f>
        <v/>
      </c>
      <c r="AP39" s="222"/>
      <c r="AQ39" s="223" t="n">
        <f aca="false">IF(F39&gt;G39,1,0)</f>
        <v>0</v>
      </c>
      <c r="AR39" s="223" t="n">
        <f aca="false">IF(G39&gt;F39,1,0)</f>
        <v>0</v>
      </c>
      <c r="AS39" s="27" t="n">
        <f aca="false">IF(H39&gt;I39,1,0)</f>
        <v>0</v>
      </c>
      <c r="AT39" s="27" t="n">
        <f aca="false">IF(I39&gt;H39,1,0)</f>
        <v>0</v>
      </c>
      <c r="AU39" s="223" t="n">
        <f aca="false">IF(J39&gt;K39,1,0)</f>
        <v>0</v>
      </c>
      <c r="AV39" s="223" t="n">
        <f aca="false">IF(K39&gt;J39,1,0)</f>
        <v>0</v>
      </c>
      <c r="AW39" s="27" t="n">
        <f aca="false">IF(L39&gt;M39,1,0)</f>
        <v>0</v>
      </c>
      <c r="AX39" s="27" t="n">
        <f aca="false">IF(M39&gt;L39,1,0)</f>
        <v>0</v>
      </c>
      <c r="AY39" s="223" t="n">
        <f aca="false">IF(N39&gt;O39,1,0)</f>
        <v>0</v>
      </c>
      <c r="AZ39" s="223" t="n">
        <f aca="false">IF(O39&gt;N39,1,0)</f>
        <v>0</v>
      </c>
      <c r="BA39" s="177" t="n">
        <f aca="false">IF(T39=3,1,0)</f>
        <v>0</v>
      </c>
      <c r="BB39" s="177" t="n">
        <f aca="false">IF(T39=2,1,0)</f>
        <v>0</v>
      </c>
      <c r="BC39" s="177" t="n">
        <f aca="false">IF(T39=1,1,0)</f>
        <v>0</v>
      </c>
      <c r="BD39" s="177" t="n">
        <f aca="false">IF(AND(T39=0,U39&lt;&gt;0),1,0)</f>
        <v>0</v>
      </c>
      <c r="BE39" s="177" t="n">
        <f aca="false">IF(U50=3,1,0)</f>
        <v>0</v>
      </c>
      <c r="BF39" s="177" t="n">
        <f aca="false">IF(U50=2,1,0)</f>
        <v>0</v>
      </c>
      <c r="BG39" s="177" t="n">
        <f aca="false">IF(U50=1,1,0)</f>
        <v>0</v>
      </c>
      <c r="BH39" s="177" t="n">
        <f aca="false">IF(AND(U50=0,T50&lt;&gt;0),1,0)</f>
        <v>0</v>
      </c>
      <c r="BI39" s="27"/>
    </row>
    <row r="40" customFormat="false" ht="15.75" hidden="false" customHeight="false" outlineLevel="0" collapsed="false">
      <c r="A40" s="224"/>
      <c r="B40" s="225"/>
      <c r="C40" s="226"/>
      <c r="D40" s="227" t="str">
        <f aca="false">D39</f>
        <v>SV Miesenbach</v>
      </c>
      <c r="E40" s="228" t="str">
        <f aca="false">E9</f>
        <v>Erlenbach/Morlautern</v>
      </c>
      <c r="F40" s="229"/>
      <c r="G40" s="230"/>
      <c r="H40" s="231"/>
      <c r="I40" s="232"/>
      <c r="J40" s="229"/>
      <c r="K40" s="230"/>
      <c r="L40" s="231"/>
      <c r="M40" s="232"/>
      <c r="N40" s="229"/>
      <c r="O40" s="230"/>
      <c r="P40" s="233" t="str">
        <f aca="false">IF(F40="","",F40+H40+J40+L40+N40)</f>
        <v/>
      </c>
      <c r="Q40" s="234" t="str">
        <f aca="false">IF(G40="","",G40+I40+K40+M40+O40)</f>
        <v/>
      </c>
      <c r="R40" s="235" t="str">
        <f aca="false">IF(F40="","",AQ40+AS40+AU40+AW40+AY40)</f>
        <v/>
      </c>
      <c r="S40" s="236" t="str">
        <f aca="false">IF(G40="","",AR40+AT40+AV40+AX40+AZ40)</f>
        <v/>
      </c>
      <c r="T40" s="218" t="n">
        <f aca="false">IF(AND(R40&lt;&gt;"",R40=3,S40=0),3,              (IF(AND(R40&lt;&gt;"",R40=3,S40=1),3,                           (IF(AND(R40&lt;&gt;"",R40=3,S40=2),2,                        (IF(AND(R40&lt;&gt;"",R40=2),1,                                                 (IF(AND(R40&lt;&gt;"",R40=1),0,                                                               (IF(AND(R40&lt;&gt;"",R40=0),0,                                                                                0)))))))))))</f>
        <v>0</v>
      </c>
      <c r="U40" s="219" t="n">
        <f aca="false">IF(AND(S40&lt;&gt;"",S40=3,R40=0),3,              (IF(AND(S40&lt;&gt;"",S40=3,R40=1),3,                           (IF(AND(S40&lt;&gt;"",S40=3,R40=2),2,                        (IF(AND(S40&lt;&gt;"",S40=2),1,                                                 (IF(AND(S40&lt;&gt;"",S40=1),0,                                                               (IF(AND(S40&lt;&gt;"",S40=0),0,                                                                                0)))))))))))</f>
        <v>0</v>
      </c>
      <c r="V40" s="237"/>
      <c r="W40" s="237"/>
      <c r="X40" s="237"/>
      <c r="Y40" s="237"/>
      <c r="Z40" s="237"/>
      <c r="AA40" s="237"/>
      <c r="AB40" s="237"/>
      <c r="AC40" s="237"/>
      <c r="AD40" s="237"/>
      <c r="AE40" s="237"/>
      <c r="AF40" s="237"/>
      <c r="AG40" s="237"/>
      <c r="AH40" s="237"/>
      <c r="AI40" s="237"/>
      <c r="AJ40" s="237"/>
      <c r="AK40" s="237"/>
      <c r="AL40" s="237"/>
      <c r="AM40" s="238" t="str">
        <f aca="true">IF(U40&lt;&gt;"","",IF(C40&lt;&gt;"","verlegt",IF(B40&lt;TODAY(),"offen","")))</f>
        <v/>
      </c>
      <c r="AN40" s="238"/>
      <c r="AO40" s="239" t="str">
        <f aca="true">IF(U40&lt;&gt;"","",IF(C40="","",IF(C40&lt;TODAY(),"offen","")))</f>
        <v/>
      </c>
      <c r="AP40" s="239"/>
      <c r="AQ40" s="223" t="n">
        <f aca="false">IF(F40&gt;G40,1,0)</f>
        <v>0</v>
      </c>
      <c r="AR40" s="223" t="n">
        <f aca="false">IF(G40&gt;F40,1,0)</f>
        <v>0</v>
      </c>
      <c r="AS40" s="27" t="n">
        <f aca="false">IF(H40&gt;I40,1,0)</f>
        <v>0</v>
      </c>
      <c r="AT40" s="27" t="n">
        <f aca="false">IF(I40&gt;H40,1,0)</f>
        <v>0</v>
      </c>
      <c r="AU40" s="223" t="n">
        <f aca="false">IF(J40&gt;K40,1,0)</f>
        <v>0</v>
      </c>
      <c r="AV40" s="223" t="n">
        <f aca="false">IF(K40&gt;J40,1,0)</f>
        <v>0</v>
      </c>
      <c r="AW40" s="27" t="n">
        <f aca="false">IF(L40&gt;M40,1,0)</f>
        <v>0</v>
      </c>
      <c r="AX40" s="27" t="n">
        <f aca="false">IF(M40&gt;L40,1,0)</f>
        <v>0</v>
      </c>
      <c r="AY40" s="223" t="n">
        <f aca="false">IF(N40&gt;O40,1,0)</f>
        <v>0</v>
      </c>
      <c r="AZ40" s="223" t="n">
        <f aca="false">IF(O40&gt;N40,1,0)</f>
        <v>0</v>
      </c>
      <c r="BA40" s="177" t="n">
        <f aca="false">IF(T40=3,1,0)</f>
        <v>0</v>
      </c>
      <c r="BB40" s="177" t="n">
        <f aca="false">IF(T40=2,1,0)</f>
        <v>0</v>
      </c>
      <c r="BC40" s="177" t="n">
        <f aca="false">IF(T40=1,1,0)</f>
        <v>0</v>
      </c>
      <c r="BD40" s="177" t="n">
        <f aca="false">IF(AND(T40=0,U40&lt;&gt;0),1,0)</f>
        <v>0</v>
      </c>
      <c r="BE40" s="177" t="n">
        <f aca="false">IF(U61=3,1,0)</f>
        <v>0</v>
      </c>
      <c r="BF40" s="177" t="n">
        <f aca="false">IF(U61=2,1,0)</f>
        <v>0</v>
      </c>
      <c r="BG40" s="177" t="n">
        <f aca="false">IF(U61=1,1,0)</f>
        <v>0</v>
      </c>
      <c r="BH40" s="177" t="n">
        <f aca="false">IF(AND(U61=0,T61&lt;&gt;0),1,0)</f>
        <v>0</v>
      </c>
      <c r="BI40" s="27"/>
    </row>
    <row r="41" customFormat="false" ht="15.75" hidden="false" customHeight="false" outlineLevel="0" collapsed="false">
      <c r="A41" s="224"/>
      <c r="B41" s="225"/>
      <c r="C41" s="226"/>
      <c r="D41" s="227" t="str">
        <f aca="false">D39</f>
        <v>SV Miesenbach</v>
      </c>
      <c r="E41" s="228" t="str">
        <f aca="false">E12</f>
        <v>Rodenbach/Weilerbach</v>
      </c>
      <c r="F41" s="229"/>
      <c r="G41" s="230"/>
      <c r="H41" s="231"/>
      <c r="I41" s="232"/>
      <c r="J41" s="229"/>
      <c r="K41" s="230"/>
      <c r="L41" s="231"/>
      <c r="M41" s="232"/>
      <c r="N41" s="229"/>
      <c r="O41" s="230"/>
      <c r="P41" s="233" t="str">
        <f aca="false">IF(F41="","",F41+H41+J41+L41+N41)</f>
        <v/>
      </c>
      <c r="Q41" s="234" t="str">
        <f aca="false">IF(G41="","",G41+I41+K41+M41+O41)</f>
        <v/>
      </c>
      <c r="R41" s="235" t="str">
        <f aca="false">IF(F41="","",AQ41+AS41+AU41+AW41+AY41)</f>
        <v/>
      </c>
      <c r="S41" s="236" t="str">
        <f aca="false">IF(G41="","",AR41+AT41+AV41+AX41+AZ41)</f>
        <v/>
      </c>
      <c r="T41" s="218" t="n">
        <f aca="false">IF(AND(R41&lt;&gt;"",R41=3,S41=0),3,              (IF(AND(R41&lt;&gt;"",R41=3,S41=1),3,                           (IF(AND(R41&lt;&gt;"",R41=3,S41=2),2,                        (IF(AND(R41&lt;&gt;"",R41=2),1,                                                 (IF(AND(R41&lt;&gt;"",R41=1),0,                                                               (IF(AND(R41&lt;&gt;"",R41=0),0,                                                                                0)))))))))))</f>
        <v>0</v>
      </c>
      <c r="U41" s="219" t="n">
        <f aca="false">IF(AND(S41&lt;&gt;"",S41=3,R41=0),3,              (IF(AND(S41&lt;&gt;"",S41=3,R41=1),3,                           (IF(AND(S41&lt;&gt;"",S41=3,R41=2),2,                        (IF(AND(S41&lt;&gt;"",S41=2),1,                                                 (IF(AND(S41&lt;&gt;"",S41=1),0,                                                               (IF(AND(S41&lt;&gt;"",S41=0),0,                                                                                0)))))))))))</f>
        <v>0</v>
      </c>
      <c r="V41" s="237"/>
      <c r="W41" s="237"/>
      <c r="X41" s="237"/>
      <c r="Y41" s="237"/>
      <c r="Z41" s="237"/>
      <c r="AA41" s="237"/>
      <c r="AB41" s="237"/>
      <c r="AC41" s="237"/>
      <c r="AD41" s="237"/>
      <c r="AE41" s="237"/>
      <c r="AF41" s="237"/>
      <c r="AG41" s="237"/>
      <c r="AH41" s="237"/>
      <c r="AI41" s="237"/>
      <c r="AJ41" s="237"/>
      <c r="AK41" s="237"/>
      <c r="AL41" s="237"/>
      <c r="AM41" s="238" t="str">
        <f aca="true">IF(U41&lt;&gt;"","",IF(C41&lt;&gt;"","verlegt",IF(B41&lt;TODAY(),"offen","")))</f>
        <v/>
      </c>
      <c r="AN41" s="238"/>
      <c r="AO41" s="239" t="str">
        <f aca="true">IF(U41&lt;&gt;"","",IF(C41="","",IF(C41&lt;TODAY(),"offen","")))</f>
        <v/>
      </c>
      <c r="AP41" s="239"/>
      <c r="AQ41" s="223" t="n">
        <f aca="false">IF(F41&gt;G41,1,0)</f>
        <v>0</v>
      </c>
      <c r="AR41" s="223" t="n">
        <f aca="false">IF(G41&gt;F41,1,0)</f>
        <v>0</v>
      </c>
      <c r="AS41" s="27" t="n">
        <f aca="false">IF(H41&gt;I41,1,0)</f>
        <v>0</v>
      </c>
      <c r="AT41" s="27" t="n">
        <f aca="false">IF(I41&gt;H41,1,0)</f>
        <v>0</v>
      </c>
      <c r="AU41" s="223" t="n">
        <f aca="false">IF(J41&gt;K41,1,0)</f>
        <v>0</v>
      </c>
      <c r="AV41" s="223" t="n">
        <f aca="false">IF(K41&gt;J41,1,0)</f>
        <v>0</v>
      </c>
      <c r="AW41" s="27" t="n">
        <f aca="false">IF(L41&gt;M41,1,0)</f>
        <v>0</v>
      </c>
      <c r="AX41" s="27" t="n">
        <f aca="false">IF(M41&gt;L41,1,0)</f>
        <v>0</v>
      </c>
      <c r="AY41" s="223" t="n">
        <f aca="false">IF(N41&gt;O41,1,0)</f>
        <v>0</v>
      </c>
      <c r="AZ41" s="223" t="n">
        <f aca="false">IF(O41&gt;N41,1,0)</f>
        <v>0</v>
      </c>
      <c r="BA41" s="177" t="n">
        <f aca="false">IF(T41=3,1,0)</f>
        <v>0</v>
      </c>
      <c r="BB41" s="177" t="n">
        <f aca="false">IF(T41=2,1,0)</f>
        <v>0</v>
      </c>
      <c r="BC41" s="177" t="n">
        <f aca="false">IF(T41=1,1,0)</f>
        <v>0</v>
      </c>
      <c r="BD41" s="177" t="n">
        <f aca="false">IF(AND(T41=0,U41&lt;&gt;0),1,0)</f>
        <v>0</v>
      </c>
      <c r="BE41" s="177" t="n">
        <f aca="false">IF(U72=3,1,0)</f>
        <v>0</v>
      </c>
      <c r="BF41" s="177" t="n">
        <f aca="false">IF(U72=2,1,0)</f>
        <v>0</v>
      </c>
      <c r="BG41" s="177" t="n">
        <f aca="false">IF(U72=1,1,0)</f>
        <v>0</v>
      </c>
      <c r="BH41" s="177" t="n">
        <f aca="false">IF(AND(U72=0,T72&lt;&gt;0),1,0)</f>
        <v>0</v>
      </c>
      <c r="BI41" s="27"/>
    </row>
    <row r="42" customFormat="false" ht="15.75" hidden="false" customHeight="false" outlineLevel="0" collapsed="false">
      <c r="A42" s="224"/>
      <c r="B42" s="225"/>
      <c r="C42" s="226"/>
      <c r="D42" s="227" t="str">
        <f aca="false">D41</f>
        <v>SV Miesenbach</v>
      </c>
      <c r="E42" s="228" t="str">
        <f aca="false">E15</f>
        <v>TV Otterberg</v>
      </c>
      <c r="F42" s="229"/>
      <c r="G42" s="230"/>
      <c r="H42" s="231"/>
      <c r="I42" s="232"/>
      <c r="J42" s="229"/>
      <c r="K42" s="230"/>
      <c r="L42" s="231"/>
      <c r="M42" s="232"/>
      <c r="N42" s="229"/>
      <c r="O42" s="230"/>
      <c r="P42" s="233" t="str">
        <f aca="false">IF(F42="","",F42+H42+J42+L42+N42)</f>
        <v/>
      </c>
      <c r="Q42" s="234" t="str">
        <f aca="false">IF(G42="","",G42+I42+K42+M42+O42)</f>
        <v/>
      </c>
      <c r="R42" s="235" t="str">
        <f aca="false">IF(F42="","",AQ42+AS42+AU42+AW42+AY42)</f>
        <v/>
      </c>
      <c r="S42" s="236" t="str">
        <f aca="false">IF(G42="","",AR42+AT42+AV42+AX42+AZ42)</f>
        <v/>
      </c>
      <c r="T42" s="218" t="n">
        <f aca="false">IF(AND(R42&lt;&gt;"",R42=3,S42=0),3,              (IF(AND(R42&lt;&gt;"",R42=3,S42=1),3,                           (IF(AND(R42&lt;&gt;"",R42=3,S42=2),2,                        (IF(AND(R42&lt;&gt;"",R42=2),1,                                                 (IF(AND(R42&lt;&gt;"",R42=1),0,                                                               (IF(AND(R42&lt;&gt;"",R42=0),0,                                                                                0)))))))))))</f>
        <v>0</v>
      </c>
      <c r="U42" s="219" t="n">
        <f aca="false">IF(AND(S42&lt;&gt;"",S42=3,R42=0),3,              (IF(AND(S42&lt;&gt;"",S42=3,R42=1),3,                           (IF(AND(S42&lt;&gt;"",S42=3,R42=2),2,                        (IF(AND(S42&lt;&gt;"",S42=2),1,                                                 (IF(AND(S42&lt;&gt;"",S42=1),0,                                                               (IF(AND(S42&lt;&gt;"",S42=0),0,                                                                                0)))))))))))</f>
        <v>0</v>
      </c>
      <c r="V42" s="237"/>
      <c r="W42" s="237"/>
      <c r="X42" s="237"/>
      <c r="Y42" s="237"/>
      <c r="Z42" s="237"/>
      <c r="AA42" s="237"/>
      <c r="AB42" s="237"/>
      <c r="AC42" s="237"/>
      <c r="AD42" s="237"/>
      <c r="AE42" s="237"/>
      <c r="AF42" s="237"/>
      <c r="AG42" s="237"/>
      <c r="AH42" s="237"/>
      <c r="AI42" s="237"/>
      <c r="AJ42" s="237"/>
      <c r="AK42" s="237"/>
      <c r="AL42" s="237"/>
      <c r="AM42" s="238" t="str">
        <f aca="true">IF(U42&lt;&gt;"","",IF(C42&lt;&gt;"","verlegt",IF(B42&lt;TODAY(),"offen","")))</f>
        <v/>
      </c>
      <c r="AN42" s="238"/>
      <c r="AO42" s="239" t="str">
        <f aca="true">IF(U42&lt;&gt;"","",IF(C42="","",IF(C42&lt;TODAY(),"offen","")))</f>
        <v/>
      </c>
      <c r="AP42" s="239"/>
      <c r="AQ42" s="223" t="n">
        <f aca="false">IF(F42&gt;G42,1,0)</f>
        <v>0</v>
      </c>
      <c r="AR42" s="223" t="n">
        <f aca="false">IF(G42&gt;F42,1,0)</f>
        <v>0</v>
      </c>
      <c r="AS42" s="27" t="n">
        <f aca="false">IF(H42&gt;I42,1,0)</f>
        <v>0</v>
      </c>
      <c r="AT42" s="27" t="n">
        <f aca="false">IF(I42&gt;H42,1,0)</f>
        <v>0</v>
      </c>
      <c r="AU42" s="223" t="n">
        <f aca="false">IF(J42&gt;K42,1,0)</f>
        <v>0</v>
      </c>
      <c r="AV42" s="223" t="n">
        <f aca="false">IF(K42&gt;J42,1,0)</f>
        <v>0</v>
      </c>
      <c r="AW42" s="27" t="n">
        <f aca="false">IF(L42&gt;M42,1,0)</f>
        <v>0</v>
      </c>
      <c r="AX42" s="27" t="n">
        <f aca="false">IF(M42&gt;L42,1,0)</f>
        <v>0</v>
      </c>
      <c r="AY42" s="223" t="n">
        <f aca="false">IF(N42&gt;O42,1,0)</f>
        <v>0</v>
      </c>
      <c r="AZ42" s="223" t="n">
        <f aca="false">IF(O42&gt;N42,1,0)</f>
        <v>0</v>
      </c>
      <c r="BA42" s="177" t="n">
        <f aca="false">IF(T42=3,1,0)</f>
        <v>0</v>
      </c>
      <c r="BB42" s="177" t="n">
        <f aca="false">IF(T42=2,1,0)</f>
        <v>0</v>
      </c>
      <c r="BC42" s="177" t="n">
        <f aca="false">IF(T42=1,1,0)</f>
        <v>0</v>
      </c>
      <c r="BD42" s="177" t="n">
        <f aca="false">IF(AND(T42=0,U42&lt;&gt;0),1,0)</f>
        <v>0</v>
      </c>
      <c r="BE42" s="177" t="n">
        <f aca="false">IF(U83=3,1,0)</f>
        <v>0</v>
      </c>
      <c r="BF42" s="177" t="n">
        <f aca="false">IF(U83=2,1,0)</f>
        <v>0</v>
      </c>
      <c r="BG42" s="177" t="n">
        <f aca="false">IF(U83=1,1,0)</f>
        <v>0</v>
      </c>
      <c r="BH42" s="177" t="n">
        <f aca="false">IF(AND(U83=0,T83&lt;&gt;0),1,0)</f>
        <v>0</v>
      </c>
      <c r="BI42" s="27"/>
    </row>
    <row r="43" customFormat="false" ht="15.75" hidden="true" customHeight="false" outlineLevel="0" collapsed="false">
      <c r="A43" s="224"/>
      <c r="B43" s="225"/>
      <c r="C43" s="226"/>
      <c r="D43" s="227" t="str">
        <f aca="false">D41</f>
        <v>SV Miesenbach</v>
      </c>
      <c r="E43" s="228" t="n">
        <f aca="false">E18</f>
        <v>0</v>
      </c>
      <c r="F43" s="229"/>
      <c r="G43" s="230"/>
      <c r="H43" s="231"/>
      <c r="I43" s="232"/>
      <c r="J43" s="229"/>
      <c r="K43" s="230"/>
      <c r="L43" s="231"/>
      <c r="M43" s="232"/>
      <c r="N43" s="229"/>
      <c r="O43" s="230"/>
      <c r="P43" s="233" t="str">
        <f aca="false">IF(F43="","",F43+H43+J43+L43+N43)</f>
        <v/>
      </c>
      <c r="Q43" s="234" t="str">
        <f aca="false">IF(G43="","",G43+I43+K43+M43+O43)</f>
        <v/>
      </c>
      <c r="R43" s="235" t="str">
        <f aca="false">IF(F43="","",AQ43+AS43+AU43+AW43+AY43)</f>
        <v/>
      </c>
      <c r="S43" s="236" t="str">
        <f aca="false">IF(G43="","",AR43+AT43+AV43+AX43+AZ43)</f>
        <v/>
      </c>
      <c r="T43" s="218" t="n">
        <f aca="false">IF(AND(R43&lt;&gt;"",R43=3,S43=0),3,              (IF(AND(R43&lt;&gt;"",R43=3,S43=1),3,                           (IF(AND(R43&lt;&gt;"",R43=3,S43=2),2,                        (IF(AND(R43&lt;&gt;"",R43=2),1,                                                 (IF(AND(R43&lt;&gt;"",R43=1),0,                                                               (IF(AND(R43&lt;&gt;"",R43=0),0,                                                                                0)))))))))))</f>
        <v>0</v>
      </c>
      <c r="U43" s="219" t="n">
        <f aca="false">IF(AND(S43&lt;&gt;"",S43=3,R43=0),3,              (IF(AND(S43&lt;&gt;"",S43=3,R43=1),3,                           (IF(AND(S43&lt;&gt;"",S43=3,R43=2),2,                        (IF(AND(S43&lt;&gt;"",S43=2),1,                                                 (IF(AND(S43&lt;&gt;"",S43=1),0,                                                               (IF(AND(S43&lt;&gt;"",S43=0),0,                                                                                0)))))))))))</f>
        <v>0</v>
      </c>
      <c r="V43" s="237"/>
      <c r="W43" s="237"/>
      <c r="X43" s="237"/>
      <c r="Y43" s="237"/>
      <c r="Z43" s="237"/>
      <c r="AA43" s="237"/>
      <c r="AB43" s="237"/>
      <c r="AC43" s="237"/>
      <c r="AD43" s="237"/>
      <c r="AE43" s="237"/>
      <c r="AF43" s="237"/>
      <c r="AG43" s="237"/>
      <c r="AH43" s="237"/>
      <c r="AI43" s="237"/>
      <c r="AJ43" s="237"/>
      <c r="AK43" s="237"/>
      <c r="AL43" s="237"/>
      <c r="AM43" s="238" t="str">
        <f aca="true">IF(U43&lt;&gt;"","",IF(C43&lt;&gt;"","verlegt",IF(B43&lt;TODAY(),"offen","")))</f>
        <v/>
      </c>
      <c r="AN43" s="238"/>
      <c r="AO43" s="239" t="str">
        <f aca="true">IF(U43&lt;&gt;"","",IF(C43="","",IF(C43&lt;TODAY(),"offen","")))</f>
        <v/>
      </c>
      <c r="AP43" s="239"/>
      <c r="AQ43" s="223" t="n">
        <f aca="false">IF(F43&gt;G43,1,0)</f>
        <v>0</v>
      </c>
      <c r="AR43" s="223" t="n">
        <f aca="false">IF(G43&gt;F43,1,0)</f>
        <v>0</v>
      </c>
      <c r="AS43" s="27" t="n">
        <f aca="false">IF(H43&gt;I43,1,0)</f>
        <v>0</v>
      </c>
      <c r="AT43" s="27" t="n">
        <f aca="false">IF(I43&gt;H43,1,0)</f>
        <v>0</v>
      </c>
      <c r="AU43" s="223" t="n">
        <f aca="false">IF(J43&gt;K43,1,0)</f>
        <v>0</v>
      </c>
      <c r="AV43" s="223" t="n">
        <f aca="false">IF(K43&gt;J43,1,0)</f>
        <v>0</v>
      </c>
      <c r="AW43" s="27" t="n">
        <f aca="false">IF(L43&gt;M43,1,0)</f>
        <v>0</v>
      </c>
      <c r="AX43" s="27" t="n">
        <f aca="false">IF(M43&gt;L43,1,0)</f>
        <v>0</v>
      </c>
      <c r="AY43" s="223" t="n">
        <f aca="false">IF(N43&gt;O43,1,0)</f>
        <v>0</v>
      </c>
      <c r="AZ43" s="223" t="n">
        <f aca="false">IF(O43&gt;N43,1,0)</f>
        <v>0</v>
      </c>
      <c r="BA43" s="177" t="n">
        <f aca="false">IF(T43=3,1,0)</f>
        <v>0</v>
      </c>
      <c r="BB43" s="177" t="n">
        <f aca="false">IF(T43=2,1,0)</f>
        <v>0</v>
      </c>
      <c r="BC43" s="177" t="n">
        <f aca="false">IF(T43=1,1,0)</f>
        <v>0</v>
      </c>
      <c r="BD43" s="177" t="n">
        <f aca="false">IF(AND(T43=0,U43&lt;&gt;0),1,0)</f>
        <v>0</v>
      </c>
      <c r="BE43" s="177" t="n">
        <f aca="false">IF(U94=3,1,0)</f>
        <v>0</v>
      </c>
      <c r="BF43" s="177" t="n">
        <f aca="false">IF(U94=2,1,0)</f>
        <v>0</v>
      </c>
      <c r="BG43" s="177" t="n">
        <f aca="false">IF(U94=1,1,0)</f>
        <v>0</v>
      </c>
      <c r="BH43" s="177" t="n">
        <f aca="false">IF(AND(U94=0,T94&lt;&gt;0),1,0)</f>
        <v>0</v>
      </c>
      <c r="BI43" s="27"/>
    </row>
    <row r="44" customFormat="false" ht="15" hidden="true" customHeight="true" outlineLevel="0" collapsed="false">
      <c r="A44" s="224"/>
      <c r="B44" s="225"/>
      <c r="C44" s="226"/>
      <c r="D44" s="227" t="str">
        <f aca="false">D43</f>
        <v>SV Miesenbach</v>
      </c>
      <c r="E44" s="228" t="n">
        <f aca="false">E21</f>
        <v>0</v>
      </c>
      <c r="F44" s="229"/>
      <c r="G44" s="230"/>
      <c r="H44" s="231"/>
      <c r="I44" s="232"/>
      <c r="J44" s="229"/>
      <c r="K44" s="230"/>
      <c r="L44" s="231"/>
      <c r="M44" s="232"/>
      <c r="N44" s="229"/>
      <c r="O44" s="230"/>
      <c r="P44" s="233" t="str">
        <f aca="false">IF(F44="","",F44+H44+J44+L44+N44)</f>
        <v/>
      </c>
      <c r="Q44" s="234" t="str">
        <f aca="false">IF(G44="","",G44+I44+K44+M44+O44)</f>
        <v/>
      </c>
      <c r="R44" s="235" t="str">
        <f aca="false">IF(F44="","",AQ44+AS44+AU44+AW44+AY44)</f>
        <v/>
      </c>
      <c r="S44" s="236" t="str">
        <f aca="false">IF(G44="","",AR44+AT44+AV44+AX44+AZ44)</f>
        <v/>
      </c>
      <c r="T44" s="218" t="n">
        <f aca="false">IF(AND(R44&lt;&gt;"",R44=3,S44=0),3,              (IF(AND(R44&lt;&gt;"",R44=3,S44=1),3,                           (IF(AND(R44&lt;&gt;"",R44=3,S44=2),2,                        (IF(AND(R44&lt;&gt;"",R44=2),1,                                                 (IF(AND(R44&lt;&gt;"",R44=1),0,                                                               (IF(AND(R44&lt;&gt;"",R44=0),0,                                                                                0)))))))))))</f>
        <v>0</v>
      </c>
      <c r="U44" s="219" t="n">
        <f aca="false">IF(AND(S44&lt;&gt;"",S44=3,R44=0),3,              (IF(AND(S44&lt;&gt;"",S44=3,R44=1),3,                           (IF(AND(S44&lt;&gt;"",S44=3,R44=2),2,                        (IF(AND(S44&lt;&gt;"",S44=2),1,                                                 (IF(AND(S44&lt;&gt;"",S44=1),0,                                                               (IF(AND(S44&lt;&gt;"",S44=0),0,                                                                                0)))))))))))</f>
        <v>0</v>
      </c>
      <c r="V44" s="237"/>
      <c r="W44" s="237"/>
      <c r="X44" s="237"/>
      <c r="Y44" s="237"/>
      <c r="Z44" s="237"/>
      <c r="AA44" s="237"/>
      <c r="AB44" s="237"/>
      <c r="AC44" s="237"/>
      <c r="AD44" s="237"/>
      <c r="AE44" s="237"/>
      <c r="AF44" s="237"/>
      <c r="AG44" s="237"/>
      <c r="AH44" s="237"/>
      <c r="AI44" s="237"/>
      <c r="AJ44" s="237"/>
      <c r="AK44" s="237"/>
      <c r="AL44" s="237"/>
      <c r="AM44" s="238" t="str">
        <f aca="true">IF(U44&lt;&gt;"","",IF(C44&lt;&gt;"","verlegt",IF(B44&lt;TODAY(),"offen","")))</f>
        <v/>
      </c>
      <c r="AN44" s="238"/>
      <c r="AO44" s="239" t="str">
        <f aca="true">IF(U44&lt;&gt;"","",IF(C44="","",IF(C44&lt;TODAY(),"offen","")))</f>
        <v/>
      </c>
      <c r="AP44" s="239"/>
      <c r="AQ44" s="223" t="n">
        <f aca="false">IF(F44&gt;G44,1,0)</f>
        <v>0</v>
      </c>
      <c r="AR44" s="223" t="n">
        <f aca="false">IF(G44&gt;F44,1,0)</f>
        <v>0</v>
      </c>
      <c r="AS44" s="27" t="n">
        <f aca="false">IF(H44&gt;I44,1,0)</f>
        <v>0</v>
      </c>
      <c r="AT44" s="27" t="n">
        <f aca="false">IF(I44&gt;H44,1,0)</f>
        <v>0</v>
      </c>
      <c r="AU44" s="223" t="n">
        <f aca="false">IF(J44&gt;K44,1,0)</f>
        <v>0</v>
      </c>
      <c r="AV44" s="223" t="n">
        <f aca="false">IF(K44&gt;J44,1,0)</f>
        <v>0</v>
      </c>
      <c r="AW44" s="27" t="n">
        <f aca="false">IF(L44&gt;M44,1,0)</f>
        <v>0</v>
      </c>
      <c r="AX44" s="27" t="n">
        <f aca="false">IF(M44&gt;L44,1,0)</f>
        <v>0</v>
      </c>
      <c r="AY44" s="223" t="n">
        <f aca="false">IF(N44&gt;O44,1,0)</f>
        <v>0</v>
      </c>
      <c r="AZ44" s="223" t="n">
        <f aca="false">IF(O44&gt;N44,1,0)</f>
        <v>0</v>
      </c>
      <c r="BA44" s="177" t="n">
        <f aca="false">IF(T44=3,1,0)</f>
        <v>0</v>
      </c>
      <c r="BB44" s="177" t="n">
        <f aca="false">IF(T44=2,1,0)</f>
        <v>0</v>
      </c>
      <c r="BC44" s="177" t="n">
        <f aca="false">IF(T44=1,1,0)</f>
        <v>0</v>
      </c>
      <c r="BD44" s="177" t="n">
        <f aca="false">IF(AND(T44=0,U44&lt;&gt;0),1,0)</f>
        <v>0</v>
      </c>
      <c r="BE44" s="177" t="n">
        <f aca="false">IF(U105=3,1,0)</f>
        <v>0</v>
      </c>
      <c r="BF44" s="177" t="n">
        <f aca="false">IF(U105=2,1,0)</f>
        <v>0</v>
      </c>
      <c r="BG44" s="177" t="n">
        <f aca="false">IF(U105=1,1,0)</f>
        <v>0</v>
      </c>
      <c r="BH44" s="177" t="n">
        <f aca="false">IF(AND(U105=0,T105&lt;&gt;0),1,0)</f>
        <v>0</v>
      </c>
      <c r="BI44" s="27"/>
    </row>
    <row r="45" customFormat="false" ht="15" hidden="true" customHeight="true" outlineLevel="0" collapsed="false">
      <c r="A45" s="224"/>
      <c r="B45" s="225"/>
      <c r="C45" s="226"/>
      <c r="D45" s="227" t="str">
        <f aca="false">D43</f>
        <v>SV Miesenbach</v>
      </c>
      <c r="E45" s="228" t="n">
        <f aca="false">E24</f>
        <v>0</v>
      </c>
      <c r="F45" s="229"/>
      <c r="G45" s="230"/>
      <c r="H45" s="231"/>
      <c r="I45" s="232"/>
      <c r="J45" s="229"/>
      <c r="K45" s="230"/>
      <c r="L45" s="231"/>
      <c r="M45" s="232"/>
      <c r="N45" s="229"/>
      <c r="O45" s="230"/>
      <c r="P45" s="233" t="str">
        <f aca="false">IF(F45="","",F45+H45+J45+L45+N45)</f>
        <v/>
      </c>
      <c r="Q45" s="234" t="str">
        <f aca="false">IF(G45="","",G45+I45+K45+M45+O45)</f>
        <v/>
      </c>
      <c r="R45" s="235" t="str">
        <f aca="false">IF(F45="","",AQ45+AS45+AU45+AW45+AY45)</f>
        <v/>
      </c>
      <c r="S45" s="236" t="str">
        <f aca="false">IF(G45="","",AR45+AT45+AV45+AX45+AZ45)</f>
        <v/>
      </c>
      <c r="T45" s="218" t="n">
        <f aca="false">IF(AND(R45&lt;&gt;"",R45=3,S45=0),3,              (IF(AND(R45&lt;&gt;"",R45=3,S45=1),3,                           (IF(AND(R45&lt;&gt;"",R45=3,S45=2),2,                        (IF(AND(R45&lt;&gt;"",R45=2),1,                                                 (IF(AND(R45&lt;&gt;"",R45=1),0,                                                               (IF(AND(R45&lt;&gt;"",R45=0),0,                                                                                0)))))))))))</f>
        <v>0</v>
      </c>
      <c r="U45" s="219" t="n">
        <f aca="false">IF(AND(S45&lt;&gt;"",S45=3,R45=0),3,              (IF(AND(S45&lt;&gt;"",S45=3,R45=1),3,                           (IF(AND(S45&lt;&gt;"",S45=3,R45=2),2,                        (IF(AND(S45&lt;&gt;"",S45=2),1,                                                 (IF(AND(S45&lt;&gt;"",S45=1),0,                                                               (IF(AND(S45&lt;&gt;"",S45=0),0,                                                                                0)))))))))))</f>
        <v>0</v>
      </c>
      <c r="V45" s="237"/>
      <c r="W45" s="237"/>
      <c r="X45" s="237"/>
      <c r="Y45" s="237"/>
      <c r="Z45" s="237"/>
      <c r="AA45" s="237"/>
      <c r="AB45" s="237"/>
      <c r="AC45" s="237"/>
      <c r="AD45" s="237"/>
      <c r="AE45" s="237"/>
      <c r="AF45" s="237"/>
      <c r="AG45" s="237"/>
      <c r="AH45" s="237"/>
      <c r="AI45" s="237"/>
      <c r="AJ45" s="237"/>
      <c r="AK45" s="237"/>
      <c r="AL45" s="237"/>
      <c r="AM45" s="238" t="str">
        <f aca="true">IF(U45&lt;&gt;"","",IF(C45&lt;&gt;"","verlegt",IF(B45&lt;TODAY(),"offen","")))</f>
        <v/>
      </c>
      <c r="AN45" s="238"/>
      <c r="AO45" s="239" t="str">
        <f aca="true">IF(U45&lt;&gt;"","",IF(C45="","",IF(C45&lt;TODAY(),"offen","")))</f>
        <v/>
      </c>
      <c r="AP45" s="239"/>
      <c r="AQ45" s="223" t="n">
        <f aca="false">IF(F45&gt;G45,1,0)</f>
        <v>0</v>
      </c>
      <c r="AR45" s="223" t="n">
        <f aca="false">IF(G45&gt;F45,1,0)</f>
        <v>0</v>
      </c>
      <c r="AS45" s="27" t="n">
        <f aca="false">IF(H45&gt;I45,1,0)</f>
        <v>0</v>
      </c>
      <c r="AT45" s="27" t="n">
        <f aca="false">IF(I45&gt;H45,1,0)</f>
        <v>0</v>
      </c>
      <c r="AU45" s="223" t="n">
        <f aca="false">IF(J45&gt;K45,1,0)</f>
        <v>0</v>
      </c>
      <c r="AV45" s="223" t="n">
        <f aca="false">IF(K45&gt;J45,1,0)</f>
        <v>0</v>
      </c>
      <c r="AW45" s="27" t="n">
        <f aca="false">IF(L45&gt;M45,1,0)</f>
        <v>0</v>
      </c>
      <c r="AX45" s="27" t="n">
        <f aca="false">IF(M45&gt;L45,1,0)</f>
        <v>0</v>
      </c>
      <c r="AY45" s="223" t="n">
        <f aca="false">IF(N45&gt;O45,1,0)</f>
        <v>0</v>
      </c>
      <c r="AZ45" s="223" t="n">
        <f aca="false">IF(O45&gt;N45,1,0)</f>
        <v>0</v>
      </c>
      <c r="BA45" s="177" t="n">
        <f aca="false">IF(T45=3,1,0)</f>
        <v>0</v>
      </c>
      <c r="BB45" s="177" t="n">
        <f aca="false">IF(T45=2,1,0)</f>
        <v>0</v>
      </c>
      <c r="BC45" s="177" t="n">
        <f aca="false">IF(T45=1,1,0)</f>
        <v>0</v>
      </c>
      <c r="BD45" s="177" t="n">
        <f aca="false">IF(AND(T45=0,U45&lt;&gt;0),1,0)</f>
        <v>0</v>
      </c>
      <c r="BE45" s="177" t="n">
        <f aca="false">IF(U116=3,1,0)</f>
        <v>0</v>
      </c>
      <c r="BF45" s="177" t="n">
        <f aca="false">IF(U116=2,1,0)</f>
        <v>0</v>
      </c>
      <c r="BG45" s="177" t="n">
        <f aca="false">IF(U116=1,1,0)</f>
        <v>0</v>
      </c>
      <c r="BH45" s="177" t="n">
        <f aca="false">IF(AND(U116=0,T116&lt;&gt;0),1,0)</f>
        <v>0</v>
      </c>
      <c r="BI45" s="27"/>
    </row>
    <row r="46" customFormat="false" ht="15" hidden="true" customHeight="true" outlineLevel="0" collapsed="false">
      <c r="A46" s="224"/>
      <c r="B46" s="225"/>
      <c r="C46" s="226"/>
      <c r="D46" s="227" t="str">
        <f aca="false">D45</f>
        <v>SV Miesenbach</v>
      </c>
      <c r="E46" s="228" t="n">
        <f aca="false">E27</f>
        <v>0</v>
      </c>
      <c r="F46" s="229"/>
      <c r="G46" s="230"/>
      <c r="H46" s="231"/>
      <c r="I46" s="232"/>
      <c r="J46" s="229"/>
      <c r="K46" s="230"/>
      <c r="L46" s="231"/>
      <c r="M46" s="232"/>
      <c r="N46" s="229"/>
      <c r="O46" s="230"/>
      <c r="P46" s="233" t="str">
        <f aca="false">IF(F46="","",F46+H46+J46+L46+N46)</f>
        <v/>
      </c>
      <c r="Q46" s="234" t="str">
        <f aca="false">IF(G46="","",G46+I46+K46+M46+O46)</f>
        <v/>
      </c>
      <c r="R46" s="235" t="str">
        <f aca="false">IF(F46="","",AQ46+AS46+AU46+AW46+AY46)</f>
        <v/>
      </c>
      <c r="S46" s="236" t="str">
        <f aca="false">IF(G46="","",AR46+AT46+AV46+AX46+AZ46)</f>
        <v/>
      </c>
      <c r="T46" s="218" t="n">
        <f aca="false">IF(AND(R46&lt;&gt;"",R46=3,S46=0),3,              (IF(AND(R46&lt;&gt;"",R46=3,S46=1),3,                           (IF(AND(R46&lt;&gt;"",R46=3,S46=2),2,                        (IF(AND(R46&lt;&gt;"",R46=2),1,                                                 (IF(AND(R46&lt;&gt;"",R46=1),0,                                                               (IF(AND(R46&lt;&gt;"",R46=0),0,                                                                                0)))))))))))</f>
        <v>0</v>
      </c>
      <c r="U46" s="219" t="n">
        <f aca="false">IF(AND(S46&lt;&gt;"",S46=3,R46=0),3,              (IF(AND(S46&lt;&gt;"",S46=3,R46=1),3,                           (IF(AND(S46&lt;&gt;"",S46=3,R46=2),2,                        (IF(AND(S46&lt;&gt;"",S46=2),1,                                                 (IF(AND(S46&lt;&gt;"",S46=1),0,                                                               (IF(AND(S46&lt;&gt;"",S46=0),0,                                                                                0)))))))))))</f>
        <v>0</v>
      </c>
      <c r="V46" s="237"/>
      <c r="W46" s="237"/>
      <c r="X46" s="237"/>
      <c r="Y46" s="237"/>
      <c r="Z46" s="237"/>
      <c r="AA46" s="237"/>
      <c r="AB46" s="237"/>
      <c r="AC46" s="237"/>
      <c r="AD46" s="237"/>
      <c r="AE46" s="237"/>
      <c r="AF46" s="237"/>
      <c r="AG46" s="237"/>
      <c r="AH46" s="237"/>
      <c r="AI46" s="237"/>
      <c r="AJ46" s="237"/>
      <c r="AK46" s="237"/>
      <c r="AL46" s="237"/>
      <c r="AM46" s="238" t="str">
        <f aca="true">IF(U46&lt;&gt;"","",IF(C46&lt;&gt;"","verlegt",IF(B46&lt;TODAY(),"offen","")))</f>
        <v/>
      </c>
      <c r="AN46" s="238"/>
      <c r="AO46" s="239" t="str">
        <f aca="true">IF(U46&lt;&gt;"","",IF(C46="","",IF(C46&lt;TODAY(),"offen","")))</f>
        <v/>
      </c>
      <c r="AP46" s="239"/>
      <c r="AQ46" s="223" t="n">
        <f aca="false">IF(F46&gt;G46,1,0)</f>
        <v>0</v>
      </c>
      <c r="AR46" s="223" t="n">
        <f aca="false">IF(G46&gt;F46,1,0)</f>
        <v>0</v>
      </c>
      <c r="AS46" s="27" t="n">
        <f aca="false">IF(H46&gt;I46,1,0)</f>
        <v>0</v>
      </c>
      <c r="AT46" s="27" t="n">
        <f aca="false">IF(I46&gt;H46,1,0)</f>
        <v>0</v>
      </c>
      <c r="AU46" s="223" t="n">
        <f aca="false">IF(J46&gt;K46,1,0)</f>
        <v>0</v>
      </c>
      <c r="AV46" s="223" t="n">
        <f aca="false">IF(K46&gt;J46,1,0)</f>
        <v>0</v>
      </c>
      <c r="AW46" s="27" t="n">
        <f aca="false">IF(L46&gt;M46,1,0)</f>
        <v>0</v>
      </c>
      <c r="AX46" s="27" t="n">
        <f aca="false">IF(M46&gt;L46,1,0)</f>
        <v>0</v>
      </c>
      <c r="AY46" s="223" t="n">
        <f aca="false">IF(N46&gt;O46,1,0)</f>
        <v>0</v>
      </c>
      <c r="AZ46" s="223" t="n">
        <f aca="false">IF(O46&gt;N46,1,0)</f>
        <v>0</v>
      </c>
      <c r="BA46" s="177" t="n">
        <f aca="false">IF(T46=3,1,0)</f>
        <v>0</v>
      </c>
      <c r="BB46" s="177" t="n">
        <f aca="false">IF(T46=2,1,0)</f>
        <v>0</v>
      </c>
      <c r="BC46" s="177" t="n">
        <f aca="false">IF(T46=1,1,0)</f>
        <v>0</v>
      </c>
      <c r="BD46" s="177" t="n">
        <f aca="false">IF(AND(T46=0,U46&lt;&gt;0),1,0)</f>
        <v>0</v>
      </c>
      <c r="BE46" s="177" t="n">
        <f aca="false">IF(U127=3,1,0)</f>
        <v>0</v>
      </c>
      <c r="BF46" s="177" t="n">
        <f aca="false">IF(U127=2,1,0)</f>
        <v>0</v>
      </c>
      <c r="BG46" s="177" t="n">
        <f aca="false">IF(U127=1,1,0)</f>
        <v>0</v>
      </c>
      <c r="BH46" s="177" t="n">
        <f aca="false">IF(AND(U127=0,T127&lt;&gt;0),1,0)</f>
        <v>0</v>
      </c>
      <c r="BI46" s="27"/>
    </row>
    <row r="47" customFormat="false" ht="15" hidden="true" customHeight="true" outlineLevel="0" collapsed="false">
      <c r="A47" s="224"/>
      <c r="B47" s="225"/>
      <c r="C47" s="226"/>
      <c r="D47" s="227" t="str">
        <f aca="false">D45</f>
        <v>SV Miesenbach</v>
      </c>
      <c r="E47" s="240" t="n">
        <f aca="false">E30</f>
        <v>0</v>
      </c>
      <c r="F47" s="229"/>
      <c r="G47" s="230"/>
      <c r="H47" s="231"/>
      <c r="I47" s="232"/>
      <c r="J47" s="229"/>
      <c r="K47" s="230"/>
      <c r="L47" s="231"/>
      <c r="M47" s="232"/>
      <c r="N47" s="229"/>
      <c r="O47" s="230"/>
      <c r="P47" s="233" t="str">
        <f aca="false">IF(F47="","",F47+H47+J47+L47+N47)</f>
        <v/>
      </c>
      <c r="Q47" s="234" t="str">
        <f aca="false">IF(G47="","",G47+I47+K47+M47+O47)</f>
        <v/>
      </c>
      <c r="R47" s="235" t="str">
        <f aca="false">IF(F47="","",AQ47+AS47+AU47+AW47+AY47)</f>
        <v/>
      </c>
      <c r="S47" s="236" t="str">
        <f aca="false">IF(G47="","",AR47+AT47+AV47+AX47+AZ47)</f>
        <v/>
      </c>
      <c r="T47" s="218" t="n">
        <f aca="false">IF(AND(R47&lt;&gt;"",R47=3,S47=0),3,              (IF(AND(R47&lt;&gt;"",R47=3,S47=1),3,                           (IF(AND(R47&lt;&gt;"",R47=3,S47=2),2,                        (IF(AND(R47&lt;&gt;"",R47=2),1,                                                 (IF(AND(R47&lt;&gt;"",R47=1),0,                                                               (IF(AND(R47&lt;&gt;"",R47=0),0,                                                                                0)))))))))))</f>
        <v>0</v>
      </c>
      <c r="U47" s="219" t="n">
        <f aca="false">IF(AND(S47&lt;&gt;"",S47=3,R47=0),3,              (IF(AND(S47&lt;&gt;"",S47=3,R47=1),3,                           (IF(AND(S47&lt;&gt;"",S47=3,R47=2),2,                        (IF(AND(S47&lt;&gt;"",S47=2),1,                                                 (IF(AND(S47&lt;&gt;"",S47=1),0,                                                               (IF(AND(S47&lt;&gt;"",S47=0),0,                                                                                0)))))))))))</f>
        <v>0</v>
      </c>
      <c r="V47" s="237"/>
      <c r="W47" s="237"/>
      <c r="X47" s="237"/>
      <c r="Y47" s="237"/>
      <c r="Z47" s="237"/>
      <c r="AA47" s="237"/>
      <c r="AB47" s="237"/>
      <c r="AC47" s="237"/>
      <c r="AD47" s="237"/>
      <c r="AE47" s="237"/>
      <c r="AF47" s="237"/>
      <c r="AG47" s="237"/>
      <c r="AH47" s="237"/>
      <c r="AI47" s="237"/>
      <c r="AJ47" s="237"/>
      <c r="AK47" s="237"/>
      <c r="AL47" s="237"/>
      <c r="AM47" s="238" t="str">
        <f aca="true">IF(U47&lt;&gt;"","",IF(C47&lt;&gt;"","verlegt",IF(B47&lt;TODAY(),"offen","")))</f>
        <v/>
      </c>
      <c r="AN47" s="238"/>
      <c r="AO47" s="239" t="str">
        <f aca="true">IF(U47&lt;&gt;"","",IF(C47="","",IF(C47&lt;TODAY(),"offen","")))</f>
        <v/>
      </c>
      <c r="AP47" s="239"/>
      <c r="AQ47" s="223" t="n">
        <f aca="false">IF(F47&gt;G47,1,0)</f>
        <v>0</v>
      </c>
      <c r="AR47" s="223" t="n">
        <f aca="false">IF(G47&gt;F47,1,0)</f>
        <v>0</v>
      </c>
      <c r="AS47" s="27" t="n">
        <f aca="false">IF(H47&gt;I47,1,0)</f>
        <v>0</v>
      </c>
      <c r="AT47" s="27" t="n">
        <f aca="false">IF(I47&gt;H47,1,0)</f>
        <v>0</v>
      </c>
      <c r="AU47" s="223" t="n">
        <f aca="false">IF(J47&gt;K47,1,0)</f>
        <v>0</v>
      </c>
      <c r="AV47" s="223" t="n">
        <f aca="false">IF(K47&gt;J47,1,0)</f>
        <v>0</v>
      </c>
      <c r="AW47" s="27" t="n">
        <f aca="false">IF(L47&gt;M47,1,0)</f>
        <v>0</v>
      </c>
      <c r="AX47" s="27" t="n">
        <f aca="false">IF(M47&gt;L47,1,0)</f>
        <v>0</v>
      </c>
      <c r="AY47" s="223" t="n">
        <f aca="false">IF(N47&gt;O47,1,0)</f>
        <v>0</v>
      </c>
      <c r="AZ47" s="223" t="n">
        <f aca="false">IF(O47&gt;N47,1,0)</f>
        <v>0</v>
      </c>
      <c r="BA47" s="177" t="n">
        <f aca="false">IF(T47=3,1,0)</f>
        <v>0</v>
      </c>
      <c r="BB47" s="177" t="n">
        <f aca="false">IF(T47=2,1,0)</f>
        <v>0</v>
      </c>
      <c r="BC47" s="177" t="n">
        <f aca="false">IF(T47=1,1,0)</f>
        <v>0</v>
      </c>
      <c r="BD47" s="177" t="n">
        <f aca="false">IF(AND(T47=0,U47&lt;&gt;0),1,0)</f>
        <v>0</v>
      </c>
      <c r="BE47" s="177" t="n">
        <f aca="false">IF(U138=3,1,0)</f>
        <v>0</v>
      </c>
      <c r="BF47" s="177" t="n">
        <f aca="false">IF(U138=2,1,0)</f>
        <v>0</v>
      </c>
      <c r="BG47" s="177" t="n">
        <f aca="false">IF(U138=1,1,0)</f>
        <v>0</v>
      </c>
      <c r="BH47" s="177" t="n">
        <f aca="false">IF(AND(U138=0,T138&lt;&gt;0),1,0)</f>
        <v>0</v>
      </c>
      <c r="BI47" s="27"/>
    </row>
    <row r="48" customFormat="false" ht="15" hidden="true" customHeight="true" outlineLevel="0" collapsed="false">
      <c r="A48" s="241"/>
      <c r="B48" s="242"/>
      <c r="C48" s="243"/>
      <c r="D48" s="227" t="str">
        <f aca="false">D47</f>
        <v>SV Miesenbach</v>
      </c>
      <c r="E48" s="244" t="n">
        <f aca="false">E33</f>
        <v>0</v>
      </c>
      <c r="F48" s="245"/>
      <c r="G48" s="246"/>
      <c r="H48" s="247"/>
      <c r="I48" s="248"/>
      <c r="J48" s="245"/>
      <c r="K48" s="246"/>
      <c r="L48" s="247"/>
      <c r="M48" s="248"/>
      <c r="N48" s="245"/>
      <c r="O48" s="246"/>
      <c r="P48" s="249" t="str">
        <f aca="false">IF(F48="","",F48+H48+J48+L48+N48)</f>
        <v/>
      </c>
      <c r="Q48" s="250" t="str">
        <f aca="false">IF(G48="","",G48+I48+K48+M48+O48)</f>
        <v/>
      </c>
      <c r="R48" s="251" t="str">
        <f aca="false">IF(F48="","",AQ48+AS48+AU48+AW48+AY48)</f>
        <v/>
      </c>
      <c r="S48" s="252" t="str">
        <f aca="false">IF(G48="","",AR48+AT48+AV48+AX48+AZ48)</f>
        <v/>
      </c>
      <c r="T48" s="218" t="n">
        <f aca="false">IF(AND(R48&lt;&gt;"",R48=3,S48=0),3,              (IF(AND(R48&lt;&gt;"",R48=3,S48=1),3,                           (IF(AND(R48&lt;&gt;"",R48=3,S48=2),2,                        (IF(AND(R48&lt;&gt;"",R48=2),1,                                                 (IF(AND(R48&lt;&gt;"",R48=1),0,                                                               (IF(AND(R48&lt;&gt;"",R48=0),0,                                                                                0)))))))))))</f>
        <v>0</v>
      </c>
      <c r="U48" s="219" t="n">
        <f aca="false">IF(AND(S48&lt;&gt;"",S48=3,R48=0),3,              (IF(AND(S48&lt;&gt;"",S48=3,R48=1),3,                           (IF(AND(S48&lt;&gt;"",S48=3,R48=2),2,                        (IF(AND(S48&lt;&gt;"",S48=2),1,                                                 (IF(AND(S48&lt;&gt;"",S48=1),0,                                                               (IF(AND(S48&lt;&gt;"",S48=0),0,                                                                                0)))))))))))</f>
        <v>0</v>
      </c>
      <c r="V48" s="253"/>
      <c r="W48" s="253"/>
      <c r="X48" s="253"/>
      <c r="Y48" s="253"/>
      <c r="Z48" s="253"/>
      <c r="AA48" s="253"/>
      <c r="AB48" s="253"/>
      <c r="AC48" s="253"/>
      <c r="AD48" s="253"/>
      <c r="AE48" s="253"/>
      <c r="AF48" s="253"/>
      <c r="AG48" s="253"/>
      <c r="AH48" s="253"/>
      <c r="AI48" s="253"/>
      <c r="AJ48" s="253"/>
      <c r="AK48" s="253"/>
      <c r="AL48" s="253"/>
      <c r="AM48" s="254" t="str">
        <f aca="true">IF(U48&lt;&gt;"","",IF(C48&lt;&gt;"","verlegt",IF(B48&lt;TODAY(),"offen","")))</f>
        <v/>
      </c>
      <c r="AN48" s="254"/>
      <c r="AO48" s="255" t="str">
        <f aca="true">IF(U48&lt;&gt;"","",IF(C48="","",IF(C48&lt;TODAY(),"offen","")))</f>
        <v/>
      </c>
      <c r="AP48" s="255"/>
      <c r="AQ48" s="223" t="n">
        <f aca="false">IF(F48&gt;G48,1,0)</f>
        <v>0</v>
      </c>
      <c r="AR48" s="223" t="n">
        <f aca="false">IF(G48&gt;F48,1,0)</f>
        <v>0</v>
      </c>
      <c r="AS48" s="27" t="n">
        <f aca="false">IF(H48&gt;I48,1,0)</f>
        <v>0</v>
      </c>
      <c r="AT48" s="27" t="n">
        <f aca="false">IF(I48&gt;H48,1,0)</f>
        <v>0</v>
      </c>
      <c r="AU48" s="223" t="n">
        <f aca="false">IF(J48&gt;K48,1,0)</f>
        <v>0</v>
      </c>
      <c r="AV48" s="223" t="n">
        <f aca="false">IF(K48&gt;J48,1,0)</f>
        <v>0</v>
      </c>
      <c r="AW48" s="27" t="n">
        <f aca="false">IF(L48&gt;M48,1,0)</f>
        <v>0</v>
      </c>
      <c r="AX48" s="27" t="n">
        <f aca="false">IF(M48&gt;L48,1,0)</f>
        <v>0</v>
      </c>
      <c r="AY48" s="223" t="n">
        <f aca="false">IF(N48&gt;O48,1,0)</f>
        <v>0</v>
      </c>
      <c r="AZ48" s="223" t="n">
        <f aca="false">IF(O48&gt;N48,1,0)</f>
        <v>0</v>
      </c>
      <c r="BA48" s="177" t="n">
        <f aca="false">IF(T48=3,1,0)</f>
        <v>0</v>
      </c>
      <c r="BB48" s="177" t="n">
        <f aca="false">IF(T48=2,1,0)</f>
        <v>0</v>
      </c>
      <c r="BC48" s="177" t="n">
        <f aca="false">IF(T48=1,1,0)</f>
        <v>0</v>
      </c>
      <c r="BD48" s="177" t="n">
        <f aca="false">IF(AND(T48=0,U48&lt;&gt;0),1,0)</f>
        <v>0</v>
      </c>
      <c r="BE48" s="177" t="n">
        <f aca="false">IF(149=3,1,0)</f>
        <v>0</v>
      </c>
      <c r="BF48" s="177" t="n">
        <f aca="false">IF(U149=2,1,0)</f>
        <v>0</v>
      </c>
      <c r="BG48" s="177" t="n">
        <f aca="false">IF(U149=1,1,0)</f>
        <v>0</v>
      </c>
      <c r="BH48" s="177" t="n">
        <f aca="false">IF(AND(U149=0,T149&lt;&gt;0),1,0)</f>
        <v>0</v>
      </c>
      <c r="BI48" s="27"/>
    </row>
    <row r="49" customFormat="false" ht="15.75" hidden="false" customHeight="false" outlineLevel="0" collapsed="false">
      <c r="A49" s="26"/>
      <c r="C49" s="27"/>
      <c r="D49" s="24"/>
      <c r="E49" s="24"/>
      <c r="T49" s="218" t="n">
        <f aca="false">IF(AND(R49&lt;&gt;"",R49=3,S49=0),3,              (IF(AND(R49&lt;&gt;"",R49=3,S49=1),3,                           (IF(AND(R49&lt;&gt;"",R49=3,S49=2),2,                        (IF(AND(R49&lt;&gt;"",R49=2),1,                                                 (IF(AND(R49&lt;&gt;"",R49=1),0,                                                               (IF(AND(R49&lt;&gt;"",R49=0),0,                                                                                0)))))))))))</f>
        <v>0</v>
      </c>
      <c r="U49" s="219" t="n">
        <f aca="false">IF(AND(S49&lt;&gt;"",S49=3,R49=0),3,              (IF(AND(S49&lt;&gt;"",S49=3,R49=1),3,                           (IF(AND(S49&lt;&gt;"",S49=3,R49=2),2,                        (IF(AND(S49&lt;&gt;"",S49=2),1,                                                 (IF(AND(S49&lt;&gt;"",S49=1),0,                                                               (IF(AND(S49&lt;&gt;"",S49=0),0,                                                                                0)))))))))))</f>
        <v>0</v>
      </c>
      <c r="V49" s="256"/>
      <c r="W49" s="256"/>
      <c r="X49" s="257"/>
      <c r="Y49" s="257"/>
      <c r="Z49" s="257"/>
      <c r="AA49" s="257"/>
      <c r="AB49" s="257"/>
      <c r="AC49" s="257"/>
      <c r="AD49" s="257"/>
      <c r="AE49" s="257"/>
      <c r="AF49" s="257"/>
      <c r="AG49" s="257"/>
      <c r="AH49" s="257"/>
      <c r="AI49" s="257"/>
      <c r="AJ49" s="257"/>
      <c r="AK49" s="257"/>
      <c r="AL49" s="257"/>
      <c r="AM49" s="257"/>
      <c r="AQ49" s="223"/>
      <c r="AR49" s="223"/>
      <c r="AS49" s="27"/>
      <c r="AT49" s="27"/>
      <c r="AU49" s="223"/>
      <c r="AV49" s="223"/>
      <c r="AW49" s="27"/>
      <c r="AX49" s="27"/>
      <c r="AY49" s="223"/>
      <c r="AZ49" s="223"/>
      <c r="BA49" s="258" t="n">
        <f aca="false">SUM(BA39:BA48)</f>
        <v>0</v>
      </c>
      <c r="BB49" s="258" t="n">
        <f aca="false">SUM(BB39:BB48)</f>
        <v>0</v>
      </c>
      <c r="BC49" s="258" t="n">
        <f aca="false">SUM(BC39:BC48)</f>
        <v>0</v>
      </c>
      <c r="BD49" s="258" t="n">
        <f aca="false">SUM(BD39:BD48)</f>
        <v>0</v>
      </c>
      <c r="BE49" s="258" t="n">
        <f aca="false">SUM(BE39:BE48)</f>
        <v>0</v>
      </c>
      <c r="BF49" s="258" t="n">
        <f aca="false">SUM(BF39:BF48)</f>
        <v>0</v>
      </c>
      <c r="BG49" s="258" t="n">
        <f aca="false">SUM(BG39:BG48)</f>
        <v>0</v>
      </c>
      <c r="BH49" s="258" t="n">
        <f aca="false">SUM(BH39:BH48)</f>
        <v>0</v>
      </c>
      <c r="BI49" s="27" t="n">
        <f aca="false">SUM(BA49:BH49)</f>
        <v>0</v>
      </c>
    </row>
    <row r="50" customFormat="false" ht="15.75" hidden="false" customHeight="false" outlineLevel="0" collapsed="false">
      <c r="A50" s="205"/>
      <c r="B50" s="206"/>
      <c r="C50" s="259"/>
      <c r="D50" s="260" t="str">
        <f aca="false">E6</f>
        <v>TSV Hütschenhausen</v>
      </c>
      <c r="E50" s="209" t="str">
        <f aca="false">E3</f>
        <v>SV Miesenbach</v>
      </c>
      <c r="F50" s="212"/>
      <c r="G50" s="213"/>
      <c r="H50" s="210"/>
      <c r="I50" s="211"/>
      <c r="J50" s="212"/>
      <c r="K50" s="213"/>
      <c r="L50" s="210"/>
      <c r="M50" s="211"/>
      <c r="N50" s="212"/>
      <c r="O50" s="213"/>
      <c r="P50" s="216" t="str">
        <f aca="false">IF(F50="","",F50+H50+J50+L50+N50)</f>
        <v/>
      </c>
      <c r="Q50" s="217" t="str">
        <f aca="false">IF(G50="","",G50+I50+K50+M50+O50)</f>
        <v/>
      </c>
      <c r="R50" s="216" t="str">
        <f aca="false">IF(F50="","",AQ50+AS50+AU50+AW50+AY50)</f>
        <v/>
      </c>
      <c r="S50" s="217" t="str">
        <f aca="false">IF(G50="","",AR50+AT50+AV50+AX50+AZ50)</f>
        <v/>
      </c>
      <c r="T50" s="218" t="n">
        <f aca="false">IF(AND(R50&lt;&gt;"",R50=3,S50=0),3,              (IF(AND(R50&lt;&gt;"",R50=3,S50=1),3,                           (IF(AND(R50&lt;&gt;"",R50=3,S50=2),2,                        (IF(AND(R50&lt;&gt;"",R50=2),1,                                                 (IF(AND(R50&lt;&gt;"",R50=1),0,                                                               (IF(AND(R50&lt;&gt;"",R50=0),0,                                                                                0)))))))))))</f>
        <v>0</v>
      </c>
      <c r="U50" s="219" t="n">
        <f aca="false">IF(AND(S50&lt;&gt;"",S50=3,R50=0),3,              (IF(AND(S50&lt;&gt;"",S50=3,R50=1),3,                           (IF(AND(S50&lt;&gt;"",S50=3,R50=2),2,                        (IF(AND(S50&lt;&gt;"",S50=2),1,                                                 (IF(AND(S50&lt;&gt;"",S50=1),0,                                                               (IF(AND(S50&lt;&gt;"",S50=0),0,                                                                                0)))))))))))</f>
        <v>0</v>
      </c>
      <c r="V50" s="220"/>
      <c r="W50" s="220"/>
      <c r="X50" s="220"/>
      <c r="Y50" s="220"/>
      <c r="Z50" s="220"/>
      <c r="AA50" s="220"/>
      <c r="AB50" s="220"/>
      <c r="AC50" s="220"/>
      <c r="AD50" s="220"/>
      <c r="AE50" s="220"/>
      <c r="AF50" s="220"/>
      <c r="AG50" s="220"/>
      <c r="AH50" s="220"/>
      <c r="AI50" s="220"/>
      <c r="AJ50" s="220"/>
      <c r="AK50" s="220"/>
      <c r="AL50" s="220"/>
      <c r="AM50" s="221" t="str">
        <f aca="true">IF(U50&lt;&gt;"","",IF(C50&lt;&gt;"","verlegt",IF(B50&lt;TODAY(),"offen","")))</f>
        <v/>
      </c>
      <c r="AN50" s="221"/>
      <c r="AO50" s="222" t="str">
        <f aca="true">IF(U50&lt;&gt;"","",IF(C50="","",IF(C50&lt;TODAY(),"offen","")))</f>
        <v/>
      </c>
      <c r="AP50" s="222"/>
      <c r="AQ50" s="223" t="n">
        <f aca="false">IF(F50&gt;G50,1,0)</f>
        <v>0</v>
      </c>
      <c r="AR50" s="223" t="n">
        <f aca="false">IF(G50&gt;F50,1,0)</f>
        <v>0</v>
      </c>
      <c r="AS50" s="27" t="n">
        <f aca="false">IF(H50&gt;I50,1,0)</f>
        <v>0</v>
      </c>
      <c r="AT50" s="27" t="n">
        <f aca="false">IF(I50&gt;H50,1,0)</f>
        <v>0</v>
      </c>
      <c r="AU50" s="223" t="n">
        <f aca="false">IF(J50&gt;K50,1,0)</f>
        <v>0</v>
      </c>
      <c r="AV50" s="223" t="n">
        <f aca="false">IF(K50&gt;J50,1,0)</f>
        <v>0</v>
      </c>
      <c r="AW50" s="27" t="n">
        <f aca="false">IF(L50&gt;M50,1,0)</f>
        <v>0</v>
      </c>
      <c r="AX50" s="27" t="n">
        <f aca="false">IF(M50&gt;L50,1,0)</f>
        <v>0</v>
      </c>
      <c r="AY50" s="223" t="n">
        <f aca="false">IF(N50&gt;O50,1,0)</f>
        <v>0</v>
      </c>
      <c r="AZ50" s="223" t="n">
        <f aca="false">IF(O50&gt;N50,1,0)</f>
        <v>0</v>
      </c>
      <c r="BA50" s="177" t="n">
        <f aca="false">IF(T50=3,1,0)</f>
        <v>0</v>
      </c>
      <c r="BB50" s="177" t="n">
        <f aca="false">IF(T50=2,1,0)</f>
        <v>0</v>
      </c>
      <c r="BC50" s="177" t="n">
        <f aca="false">IF(T50=1,1,0)</f>
        <v>0</v>
      </c>
      <c r="BD50" s="177" t="n">
        <f aca="false">IF(AND(T50=0,U50&lt;&gt;0),1,0)</f>
        <v>0</v>
      </c>
      <c r="BE50" s="177" t="n">
        <f aca="false">IF(U39=3,1,0)</f>
        <v>0</v>
      </c>
      <c r="BF50" s="177" t="n">
        <f aca="false">IF(U39=2,1,0)</f>
        <v>0</v>
      </c>
      <c r="BG50" s="177" t="n">
        <f aca="false">IF(U39=1,1,0)</f>
        <v>0</v>
      </c>
      <c r="BH50" s="177" t="n">
        <f aca="false">IF(AND(U39=0,T39&lt;&gt;0),1,0)</f>
        <v>0</v>
      </c>
      <c r="BI50" s="27"/>
    </row>
    <row r="51" customFormat="false" ht="15.75" hidden="false" customHeight="false" outlineLevel="0" collapsed="false">
      <c r="A51" s="224"/>
      <c r="B51" s="225"/>
      <c r="C51" s="261"/>
      <c r="D51" s="262" t="str">
        <f aca="false">D50</f>
        <v>TSV Hütschenhausen</v>
      </c>
      <c r="E51" s="228" t="str">
        <f aca="false">E9</f>
        <v>Erlenbach/Morlautern</v>
      </c>
      <c r="F51" s="231"/>
      <c r="G51" s="232"/>
      <c r="H51" s="229"/>
      <c r="I51" s="230"/>
      <c r="J51" s="231"/>
      <c r="K51" s="232"/>
      <c r="L51" s="229"/>
      <c r="M51" s="230"/>
      <c r="N51" s="231"/>
      <c r="O51" s="232"/>
      <c r="P51" s="235" t="str">
        <f aca="false">IF(F51="","",F51+H51+J51+L51+N51)</f>
        <v/>
      </c>
      <c r="Q51" s="236" t="str">
        <f aca="false">IF(G51="","",G51+I51+K51+M51+O51)</f>
        <v/>
      </c>
      <c r="R51" s="235" t="str">
        <f aca="false">IF(F51="","",AQ51+AS51+AU51+AW51+AY51)</f>
        <v/>
      </c>
      <c r="S51" s="236" t="str">
        <f aca="false">IF(G51="","",AR51+AT51+AV51+AX51+AZ51)</f>
        <v/>
      </c>
      <c r="T51" s="218" t="n">
        <f aca="false">IF(AND(R51&lt;&gt;"",R51=3,S51=0),3,              (IF(AND(R51&lt;&gt;"",R51=3,S51=1),3,                           (IF(AND(R51&lt;&gt;"",R51=3,S51=2),2,                        (IF(AND(R51&lt;&gt;"",R51=2),1,                                                 (IF(AND(R51&lt;&gt;"",R51=1),0,                                                               (IF(AND(R51&lt;&gt;"",R51=0),0,                                                                                0)))))))))))</f>
        <v>0</v>
      </c>
      <c r="U51" s="219" t="n">
        <f aca="false">IF(AND(S51&lt;&gt;"",S51=3,R51=0),3,              (IF(AND(S51&lt;&gt;"",S51=3,R51=1),3,                           (IF(AND(S51&lt;&gt;"",S51=3,R51=2),2,                        (IF(AND(S51&lt;&gt;"",S51=2),1,                                                 (IF(AND(S51&lt;&gt;"",S51=1),0,                                                               (IF(AND(S51&lt;&gt;"",S51=0),0,                                                                                0)))))))))))</f>
        <v>0</v>
      </c>
      <c r="V51" s="237"/>
      <c r="W51" s="237"/>
      <c r="X51" s="237"/>
      <c r="Y51" s="237"/>
      <c r="Z51" s="237"/>
      <c r="AA51" s="237"/>
      <c r="AB51" s="237"/>
      <c r="AC51" s="237"/>
      <c r="AD51" s="237"/>
      <c r="AE51" s="237"/>
      <c r="AF51" s="237"/>
      <c r="AG51" s="237"/>
      <c r="AH51" s="237"/>
      <c r="AI51" s="237"/>
      <c r="AJ51" s="237"/>
      <c r="AK51" s="237"/>
      <c r="AL51" s="237"/>
      <c r="AM51" s="238" t="str">
        <f aca="true">IF(U51&lt;&gt;"","",IF(C51&lt;&gt;"","verlegt",IF(B53&lt;TODAY(),"offen","")))</f>
        <v/>
      </c>
      <c r="AN51" s="238"/>
      <c r="AO51" s="239" t="str">
        <f aca="true">IF(U51&lt;&gt;"","",IF(C51="","",IF(C51&lt;TODAY(),"offen","")))</f>
        <v/>
      </c>
      <c r="AP51" s="239"/>
      <c r="AQ51" s="223" t="n">
        <f aca="false">IF(F51&gt;G51,1,0)</f>
        <v>0</v>
      </c>
      <c r="AR51" s="223" t="n">
        <f aca="false">IF(G51&gt;F51,1,0)</f>
        <v>0</v>
      </c>
      <c r="AS51" s="27" t="n">
        <f aca="false">IF(H51&gt;I51,1,0)</f>
        <v>0</v>
      </c>
      <c r="AT51" s="27" t="n">
        <f aca="false">IF(I51&gt;H51,1,0)</f>
        <v>0</v>
      </c>
      <c r="AU51" s="223" t="n">
        <f aca="false">IF(J51&gt;K51,1,0)</f>
        <v>0</v>
      </c>
      <c r="AV51" s="223" t="n">
        <f aca="false">IF(K51&gt;J51,1,0)</f>
        <v>0</v>
      </c>
      <c r="AW51" s="27" t="n">
        <f aca="false">IF(L51&gt;M51,1,0)</f>
        <v>0</v>
      </c>
      <c r="AX51" s="27" t="n">
        <f aca="false">IF(M51&gt;L51,1,0)</f>
        <v>0</v>
      </c>
      <c r="AY51" s="223" t="n">
        <f aca="false">IF(N51&gt;O51,1,0)</f>
        <v>0</v>
      </c>
      <c r="AZ51" s="223" t="n">
        <f aca="false">IF(O51&gt;N51,1,0)</f>
        <v>0</v>
      </c>
      <c r="BA51" s="177" t="n">
        <f aca="false">IF(T51=3,1,0)</f>
        <v>0</v>
      </c>
      <c r="BB51" s="177" t="n">
        <f aca="false">IF(T51=2,1,0)</f>
        <v>0</v>
      </c>
      <c r="BC51" s="177" t="n">
        <f aca="false">IF(T51=1,1,0)</f>
        <v>0</v>
      </c>
      <c r="BD51" s="177" t="n">
        <f aca="false">IF(AND(T51=0,U51&lt;&gt;0),1,0)</f>
        <v>0</v>
      </c>
      <c r="BE51" s="177" t="n">
        <f aca="false">IF(U62=3,1,0)</f>
        <v>0</v>
      </c>
      <c r="BF51" s="177" t="n">
        <f aca="false">IF(U62=2,1,0)</f>
        <v>0</v>
      </c>
      <c r="BG51" s="177" t="n">
        <f aca="false">IF(U62=1,1,0)</f>
        <v>0</v>
      </c>
      <c r="BH51" s="177" t="n">
        <f aca="false">IF(AND(U62=0,T62&lt;&gt;0),1,0)</f>
        <v>0</v>
      </c>
      <c r="BI51" s="27"/>
    </row>
    <row r="52" customFormat="false" ht="15.75" hidden="false" customHeight="false" outlineLevel="0" collapsed="false">
      <c r="A52" s="224"/>
      <c r="B52" s="225"/>
      <c r="C52" s="263"/>
      <c r="D52" s="262" t="str">
        <f aca="false">D51</f>
        <v>TSV Hütschenhausen</v>
      </c>
      <c r="E52" s="228" t="str">
        <f aca="false">E12</f>
        <v>Rodenbach/Weilerbach</v>
      </c>
      <c r="F52" s="231"/>
      <c r="G52" s="232"/>
      <c r="H52" s="229"/>
      <c r="I52" s="230"/>
      <c r="J52" s="231"/>
      <c r="K52" s="232"/>
      <c r="L52" s="229"/>
      <c r="M52" s="230"/>
      <c r="N52" s="231"/>
      <c r="O52" s="232"/>
      <c r="P52" s="235" t="str">
        <f aca="false">IF(F52="","",F52+H52+J52+L52+N52)</f>
        <v/>
      </c>
      <c r="Q52" s="236" t="str">
        <f aca="false">IF(G52="","",G52+I52+K52+M52+O52)</f>
        <v/>
      </c>
      <c r="R52" s="235" t="str">
        <f aca="false">IF(F52="","",AQ52+AS52+AU52+AW52+AY52)</f>
        <v/>
      </c>
      <c r="S52" s="236" t="str">
        <f aca="false">IF(G52="","",AR52+AT52+AV52+AX52+AZ52)</f>
        <v/>
      </c>
      <c r="T52" s="218" t="n">
        <f aca="false">IF(AND(R52&lt;&gt;"",R52=3,S52=0),3,              (IF(AND(R52&lt;&gt;"",R52=3,S52=1),3,                           (IF(AND(R52&lt;&gt;"",R52=3,S52=2),2,                        (IF(AND(R52&lt;&gt;"",R52=2),1,                                                 (IF(AND(R52&lt;&gt;"",R52=1),0,                                                               (IF(AND(R52&lt;&gt;"",R52=0),0,                                                                                0)))))))))))</f>
        <v>0</v>
      </c>
      <c r="U52" s="219" t="n">
        <f aca="false">IF(AND(S52&lt;&gt;"",S52=3,R52=0),3,              (IF(AND(S52&lt;&gt;"",S52=3,R52=1),3,                           (IF(AND(S52&lt;&gt;"",S52=3,R52=2),2,                        (IF(AND(S52&lt;&gt;"",S52=2),1,                                                 (IF(AND(S52&lt;&gt;"",S52=1),0,                                                               (IF(AND(S52&lt;&gt;"",S52=0),0,                                                                                0)))))))))))</f>
        <v>0</v>
      </c>
      <c r="V52" s="237"/>
      <c r="W52" s="237"/>
      <c r="X52" s="237"/>
      <c r="Y52" s="237"/>
      <c r="Z52" s="237"/>
      <c r="AA52" s="237"/>
      <c r="AB52" s="237"/>
      <c r="AC52" s="237"/>
      <c r="AD52" s="237"/>
      <c r="AE52" s="237"/>
      <c r="AF52" s="237"/>
      <c r="AG52" s="237"/>
      <c r="AH52" s="237"/>
      <c r="AI52" s="237"/>
      <c r="AJ52" s="237"/>
      <c r="AK52" s="237"/>
      <c r="AL52" s="237"/>
      <c r="AM52" s="238" t="str">
        <f aca="true">IF(U52&lt;&gt;"","",IF(C52&lt;&gt;"","verlegt",IF(B52&lt;TODAY(),"offen","")))</f>
        <v/>
      </c>
      <c r="AN52" s="238"/>
      <c r="AO52" s="239" t="str">
        <f aca="true">IF(U52&lt;&gt;"","",IF(C52="","",IF(C52&lt;TODAY(),"offen","")))</f>
        <v/>
      </c>
      <c r="AP52" s="239"/>
      <c r="AQ52" s="223" t="n">
        <f aca="false">IF(F52&gt;G52,1,0)</f>
        <v>0</v>
      </c>
      <c r="AR52" s="223" t="n">
        <f aca="false">IF(G52&gt;F52,1,0)</f>
        <v>0</v>
      </c>
      <c r="AS52" s="27" t="n">
        <f aca="false">IF(H52&gt;I52,1,0)</f>
        <v>0</v>
      </c>
      <c r="AT52" s="27" t="n">
        <f aca="false">IF(I52&gt;H52,1,0)</f>
        <v>0</v>
      </c>
      <c r="AU52" s="223" t="n">
        <f aca="false">IF(J52&gt;K52,1,0)</f>
        <v>0</v>
      </c>
      <c r="AV52" s="223" t="n">
        <f aca="false">IF(K52&gt;J52,1,0)</f>
        <v>0</v>
      </c>
      <c r="AW52" s="27" t="n">
        <f aca="false">IF(L52&gt;M52,1,0)</f>
        <v>0</v>
      </c>
      <c r="AX52" s="27" t="n">
        <f aca="false">IF(M52&gt;L52,1,0)</f>
        <v>0</v>
      </c>
      <c r="AY52" s="223" t="n">
        <f aca="false">IF(N52&gt;O52,1,0)</f>
        <v>0</v>
      </c>
      <c r="AZ52" s="223" t="n">
        <f aca="false">IF(O52&gt;N52,1,0)</f>
        <v>0</v>
      </c>
      <c r="BA52" s="177" t="n">
        <f aca="false">IF(T52=3,1,0)</f>
        <v>0</v>
      </c>
      <c r="BB52" s="177" t="n">
        <f aca="false">IF(T52=2,1,0)</f>
        <v>0</v>
      </c>
      <c r="BC52" s="177" t="n">
        <f aca="false">IF(T52=1,1,0)</f>
        <v>0</v>
      </c>
      <c r="BD52" s="177" t="n">
        <f aca="false">IF(AND(T52=0,U52&lt;&gt;0),1,0)</f>
        <v>0</v>
      </c>
      <c r="BE52" s="177" t="n">
        <f aca="false">IF(U73=3,1,0)</f>
        <v>0</v>
      </c>
      <c r="BF52" s="177" t="n">
        <f aca="false">IF(U73=2,1,0)</f>
        <v>0</v>
      </c>
      <c r="BG52" s="177" t="n">
        <f aca="false">IF(U73=1,1,0)</f>
        <v>0</v>
      </c>
      <c r="BH52" s="177" t="n">
        <f aca="false">IF(AND(U73=0,T73&lt;&gt;0),1,0)</f>
        <v>0</v>
      </c>
      <c r="BI52" s="27"/>
    </row>
    <row r="53" customFormat="false" ht="15.75" hidden="false" customHeight="false" outlineLevel="0" collapsed="false">
      <c r="A53" s="224"/>
      <c r="B53" s="225"/>
      <c r="C53" s="263"/>
      <c r="D53" s="262" t="str">
        <f aca="false">D52</f>
        <v>TSV Hütschenhausen</v>
      </c>
      <c r="E53" s="228" t="str">
        <f aca="false">E15</f>
        <v>TV Otterberg</v>
      </c>
      <c r="F53" s="229"/>
      <c r="G53" s="232"/>
      <c r="H53" s="229"/>
      <c r="I53" s="230"/>
      <c r="J53" s="231"/>
      <c r="K53" s="232"/>
      <c r="L53" s="229"/>
      <c r="M53" s="230"/>
      <c r="N53" s="231"/>
      <c r="O53" s="232"/>
      <c r="P53" s="235" t="str">
        <f aca="false">IF(F53="","",F53+H53+J53+L53+N53)</f>
        <v/>
      </c>
      <c r="Q53" s="236" t="str">
        <f aca="false">IF(G53="","",G53+I53+K53+M53+O53)</f>
        <v/>
      </c>
      <c r="R53" s="235" t="str">
        <f aca="false">IF(F53="","",AQ53+AS53+AU53+AW53+AY53)</f>
        <v/>
      </c>
      <c r="S53" s="236" t="str">
        <f aca="false">IF(G53="","",AR53+AT53+AV53+AX53+AZ53)</f>
        <v/>
      </c>
      <c r="T53" s="218" t="n">
        <f aca="false">IF(AND(R53&lt;&gt;"",R53=3,S53=0),3,              (IF(AND(R53&lt;&gt;"",R53=3,S53=1),3,                           (IF(AND(R53&lt;&gt;"",R53=3,S53=2),2,                        (IF(AND(R53&lt;&gt;"",R53=2),1,                                                 (IF(AND(R53&lt;&gt;"",R53=1),0,                                                               (IF(AND(R53&lt;&gt;"",R53=0),0,                                                                                0)))))))))))</f>
        <v>0</v>
      </c>
      <c r="U53" s="219" t="n">
        <f aca="false">IF(AND(S53&lt;&gt;"",S53=3,R53=0),3,              (IF(AND(S53&lt;&gt;"",S53=3,R53=1),3,                           (IF(AND(S53&lt;&gt;"",S53=3,R53=2),2,                        (IF(AND(S53&lt;&gt;"",S53=2),1,                                                 (IF(AND(S53&lt;&gt;"",S53=1),0,                                                               (IF(AND(S53&lt;&gt;"",S53=0),0,                                                                                0)))))))))))</f>
        <v>0</v>
      </c>
      <c r="V53" s="237"/>
      <c r="W53" s="237"/>
      <c r="X53" s="237"/>
      <c r="Y53" s="237"/>
      <c r="Z53" s="237"/>
      <c r="AA53" s="237"/>
      <c r="AB53" s="237"/>
      <c r="AC53" s="237"/>
      <c r="AD53" s="237"/>
      <c r="AE53" s="237"/>
      <c r="AF53" s="237"/>
      <c r="AG53" s="237"/>
      <c r="AH53" s="237"/>
      <c r="AI53" s="237"/>
      <c r="AJ53" s="237"/>
      <c r="AK53" s="237"/>
      <c r="AL53" s="237"/>
      <c r="AM53" s="264" t="str">
        <f aca="false">IF(U53&lt;&gt;"","",IF(C53&lt;&gt;"","verlegt",IF(#REF!&lt;TODAY(),"offen","")))</f>
        <v/>
      </c>
      <c r="AN53" s="264"/>
      <c r="AO53" s="239" t="str">
        <f aca="true">IF(U53&lt;&gt;"","",IF(C53="","",IF(C53&lt;TODAY(),"offen","")))</f>
        <v/>
      </c>
      <c r="AP53" s="239"/>
      <c r="AQ53" s="223" t="n">
        <f aca="false">IF(F53&gt;G53,1,0)</f>
        <v>0</v>
      </c>
      <c r="AR53" s="223" t="n">
        <f aca="false">IF(G53&gt;F53,1,0)</f>
        <v>0</v>
      </c>
      <c r="AS53" s="27" t="n">
        <f aca="false">IF(H53&gt;I53,1,0)</f>
        <v>0</v>
      </c>
      <c r="AT53" s="27" t="n">
        <f aca="false">IF(I53&gt;H53,1,0)</f>
        <v>0</v>
      </c>
      <c r="AU53" s="223" t="n">
        <f aca="false">IF(J53&gt;K53,1,0)</f>
        <v>0</v>
      </c>
      <c r="AV53" s="223" t="n">
        <f aca="false">IF(K53&gt;J53,1,0)</f>
        <v>0</v>
      </c>
      <c r="AW53" s="27" t="n">
        <f aca="false">IF(L53&gt;M53,1,0)</f>
        <v>0</v>
      </c>
      <c r="AX53" s="27" t="n">
        <f aca="false">IF(M53&gt;L53,1,0)</f>
        <v>0</v>
      </c>
      <c r="AY53" s="223" t="n">
        <f aca="false">IF(N53&gt;O53,1,0)</f>
        <v>0</v>
      </c>
      <c r="AZ53" s="223" t="n">
        <f aca="false">IF(O53&gt;N53,1,0)</f>
        <v>0</v>
      </c>
      <c r="BA53" s="177" t="n">
        <f aca="false">IF(T53=3,1,0)</f>
        <v>0</v>
      </c>
      <c r="BB53" s="177" t="n">
        <f aca="false">IF(T53=2,1,0)</f>
        <v>0</v>
      </c>
      <c r="BC53" s="177" t="n">
        <f aca="false">IF(T53=1,1,0)</f>
        <v>0</v>
      </c>
      <c r="BD53" s="177" t="n">
        <f aca="false">IF(AND(T53=0,U53&lt;&gt;0),1,0)</f>
        <v>0</v>
      </c>
      <c r="BE53" s="177" t="n">
        <f aca="false">IF(U84=3,1,0)</f>
        <v>0</v>
      </c>
      <c r="BF53" s="177" t="n">
        <f aca="false">IF(U84=2,1,0)</f>
        <v>0</v>
      </c>
      <c r="BG53" s="177" t="n">
        <f aca="false">IF(U84=1,1,0)</f>
        <v>0</v>
      </c>
      <c r="BH53" s="177" t="n">
        <f aca="false">IF(AND(U84=0,T84&lt;&gt;0),1,0)</f>
        <v>0</v>
      </c>
      <c r="BI53" s="27"/>
    </row>
    <row r="54" customFormat="false" ht="15.75" hidden="true" customHeight="false" outlineLevel="0" collapsed="false">
      <c r="A54" s="224"/>
      <c r="B54" s="225"/>
      <c r="C54" s="263"/>
      <c r="D54" s="262" t="str">
        <f aca="false">D53</f>
        <v>TSV Hütschenhausen</v>
      </c>
      <c r="E54" s="228" t="n">
        <f aca="false">E18</f>
        <v>0</v>
      </c>
      <c r="F54" s="231"/>
      <c r="G54" s="232"/>
      <c r="H54" s="229"/>
      <c r="I54" s="230"/>
      <c r="J54" s="231"/>
      <c r="K54" s="232"/>
      <c r="L54" s="229"/>
      <c r="M54" s="230"/>
      <c r="N54" s="231"/>
      <c r="O54" s="232"/>
      <c r="P54" s="235" t="str">
        <f aca="false">IF(F54="","",F54+H54+J54+L54+N54)</f>
        <v/>
      </c>
      <c r="Q54" s="236" t="str">
        <f aca="false">IF(G54="","",G54+I54+K54+M54+O54)</f>
        <v/>
      </c>
      <c r="R54" s="235" t="str">
        <f aca="false">IF(F54="","",AQ54+AS54+AU54+AW54+AY54)</f>
        <v/>
      </c>
      <c r="S54" s="236" t="str">
        <f aca="false">IF(G54="","",AR54+AT54+AV54+AX54+AZ54)</f>
        <v/>
      </c>
      <c r="T54" s="218" t="n">
        <f aca="false">IF(AND(R54&lt;&gt;"",R54=3,S54=0),3,              (IF(AND(R54&lt;&gt;"",R54=3,S54=1),3,                           (IF(AND(R54&lt;&gt;"",R54=3,S54=2),2,                        (IF(AND(R54&lt;&gt;"",R54=2),1,                                                 (IF(AND(R54&lt;&gt;"",R54=1),0,                                                               (IF(AND(R54&lt;&gt;"",R54=0),0,                                                                                0)))))))))))</f>
        <v>0</v>
      </c>
      <c r="U54" s="219" t="n">
        <f aca="false">IF(AND(S54&lt;&gt;"",S54=3,R54=0),3,              (IF(AND(S54&lt;&gt;"",S54=3,R54=1),3,                           (IF(AND(S54&lt;&gt;"",S54=3,R54=2),2,                        (IF(AND(S54&lt;&gt;"",S54=2),1,                                                 (IF(AND(S54&lt;&gt;"",S54=1),0,                                                               (IF(AND(S54&lt;&gt;"",S54=0),0,                                                                                0)))))))))))</f>
        <v>0</v>
      </c>
      <c r="V54" s="237"/>
      <c r="W54" s="237"/>
      <c r="X54" s="237"/>
      <c r="Y54" s="237"/>
      <c r="Z54" s="237"/>
      <c r="AA54" s="237"/>
      <c r="AB54" s="237"/>
      <c r="AC54" s="237"/>
      <c r="AD54" s="237"/>
      <c r="AE54" s="237"/>
      <c r="AF54" s="237"/>
      <c r="AG54" s="237"/>
      <c r="AH54" s="237"/>
      <c r="AI54" s="237"/>
      <c r="AJ54" s="237"/>
      <c r="AK54" s="237"/>
      <c r="AL54" s="237"/>
      <c r="AM54" s="238" t="str">
        <f aca="true">IF(U54&lt;&gt;"","",IF(C54&lt;&gt;"","verlegt",IF(B54&lt;TODAY(),"offen","")))</f>
        <v/>
      </c>
      <c r="AN54" s="238"/>
      <c r="AO54" s="239" t="str">
        <f aca="true">IF(U54&lt;&gt;"","",IF(C54="","",IF(C54&lt;TODAY(),"offen","")))</f>
        <v/>
      </c>
      <c r="AP54" s="239"/>
      <c r="AQ54" s="223" t="n">
        <f aca="false">IF(F54&gt;G54,1,0)</f>
        <v>0</v>
      </c>
      <c r="AR54" s="223" t="n">
        <f aca="false">IF(G54&gt;F54,1,0)</f>
        <v>0</v>
      </c>
      <c r="AS54" s="27" t="n">
        <f aca="false">IF(H54&gt;I54,1,0)</f>
        <v>0</v>
      </c>
      <c r="AT54" s="27" t="n">
        <f aca="false">IF(I54&gt;H54,1,0)</f>
        <v>0</v>
      </c>
      <c r="AU54" s="223" t="n">
        <f aca="false">IF(J54&gt;K54,1,0)</f>
        <v>0</v>
      </c>
      <c r="AV54" s="223" t="n">
        <f aca="false">IF(K54&gt;J54,1,0)</f>
        <v>0</v>
      </c>
      <c r="AW54" s="27" t="n">
        <f aca="false">IF(L54&gt;M54,1,0)</f>
        <v>0</v>
      </c>
      <c r="AX54" s="27" t="n">
        <f aca="false">IF(M54&gt;L54,1,0)</f>
        <v>0</v>
      </c>
      <c r="AY54" s="223" t="n">
        <f aca="false">IF(N54&gt;O54,1,0)</f>
        <v>0</v>
      </c>
      <c r="AZ54" s="223" t="n">
        <f aca="false">IF(O54&gt;N54,1,0)</f>
        <v>0</v>
      </c>
      <c r="BA54" s="177" t="n">
        <f aca="false">IF(T54=3,1,0)</f>
        <v>0</v>
      </c>
      <c r="BB54" s="177" t="n">
        <f aca="false">IF(T54=2,1,0)</f>
        <v>0</v>
      </c>
      <c r="BC54" s="177" t="n">
        <f aca="false">IF(T54=1,1,0)</f>
        <v>0</v>
      </c>
      <c r="BD54" s="177" t="n">
        <f aca="false">IF(AND(T54=0,U54&lt;&gt;0),1,0)</f>
        <v>0</v>
      </c>
      <c r="BE54" s="177" t="n">
        <f aca="false">IF(U95=3,1,0)</f>
        <v>0</v>
      </c>
      <c r="BF54" s="177" t="n">
        <f aca="false">IF(U95=2,1,0)</f>
        <v>0</v>
      </c>
      <c r="BG54" s="177" t="n">
        <f aca="false">IF(U95=1,1,0)</f>
        <v>0</v>
      </c>
      <c r="BH54" s="177" t="n">
        <f aca="false">IF(AND(U95=0,T95&lt;&gt;0),1,0)</f>
        <v>0</v>
      </c>
      <c r="BI54" s="27"/>
    </row>
    <row r="55" customFormat="false" ht="15" hidden="true" customHeight="true" outlineLevel="0" collapsed="false">
      <c r="A55" s="224"/>
      <c r="B55" s="225"/>
      <c r="C55" s="263"/>
      <c r="D55" s="262" t="str">
        <f aca="false">D54</f>
        <v>TSV Hütschenhausen</v>
      </c>
      <c r="E55" s="228" t="n">
        <f aca="false">E21</f>
        <v>0</v>
      </c>
      <c r="F55" s="231"/>
      <c r="G55" s="232"/>
      <c r="H55" s="229"/>
      <c r="I55" s="230"/>
      <c r="J55" s="231"/>
      <c r="K55" s="232"/>
      <c r="L55" s="229"/>
      <c r="M55" s="230"/>
      <c r="N55" s="231"/>
      <c r="O55" s="232"/>
      <c r="P55" s="235" t="str">
        <f aca="false">IF(F55="","",F55+H55+J55+L55+N55)</f>
        <v/>
      </c>
      <c r="Q55" s="236" t="str">
        <f aca="false">IF(G55="","",G55+I55+K55+M55+O55)</f>
        <v/>
      </c>
      <c r="R55" s="235" t="str">
        <f aca="false">IF(F55="","",AQ55+AS55+AU55+AW55+AY55)</f>
        <v/>
      </c>
      <c r="S55" s="236" t="str">
        <f aca="false">IF(G55="","",AR55+AT55+AV55+AX55+AZ55)</f>
        <v/>
      </c>
      <c r="T55" s="218" t="n">
        <f aca="false">IF(AND(R55&lt;&gt;"",R55=3,S55=0),3,              (IF(AND(R55&lt;&gt;"",R55=3,S55=1),3,                           (IF(AND(R55&lt;&gt;"",R55=3,S55=2),2,                        (IF(AND(R55&lt;&gt;"",R55=2),1,                                                 (IF(AND(R55&lt;&gt;"",R55=1),0,                                                               (IF(AND(R55&lt;&gt;"",R55=0),0,                                                                                0)))))))))))</f>
        <v>0</v>
      </c>
      <c r="U55" s="219" t="n">
        <f aca="false">IF(AND(S55&lt;&gt;"",S55=3,R55=0),3,              (IF(AND(S55&lt;&gt;"",S55=3,R55=1),3,                           (IF(AND(S55&lt;&gt;"",S55=3,R55=2),2,                        (IF(AND(S55&lt;&gt;"",S55=2),1,                                                 (IF(AND(S55&lt;&gt;"",S55=1),0,                                                               (IF(AND(S55&lt;&gt;"",S55=0),0,                                                                                0)))))))))))</f>
        <v>0</v>
      </c>
      <c r="V55" s="237"/>
      <c r="W55" s="237"/>
      <c r="X55" s="237"/>
      <c r="Y55" s="237"/>
      <c r="Z55" s="237"/>
      <c r="AA55" s="237"/>
      <c r="AB55" s="237"/>
      <c r="AC55" s="237"/>
      <c r="AD55" s="237"/>
      <c r="AE55" s="237"/>
      <c r="AF55" s="237"/>
      <c r="AG55" s="237"/>
      <c r="AH55" s="237"/>
      <c r="AI55" s="237"/>
      <c r="AJ55" s="237"/>
      <c r="AK55" s="237"/>
      <c r="AL55" s="237"/>
      <c r="AM55" s="238" t="str">
        <f aca="true">IF(U55&lt;&gt;"","",IF(C55&lt;&gt;"","verlegt",IF(B55&lt;TODAY(),"offen","")))</f>
        <v/>
      </c>
      <c r="AN55" s="238"/>
      <c r="AO55" s="239" t="str">
        <f aca="true">IF(U55&lt;&gt;"","",IF(C55="","",IF(C55&lt;TODAY(),"offen","")))</f>
        <v/>
      </c>
      <c r="AP55" s="239"/>
      <c r="AQ55" s="223" t="n">
        <f aca="false">IF(F55&gt;G55,1,0)</f>
        <v>0</v>
      </c>
      <c r="AR55" s="223" t="n">
        <f aca="false">IF(G55&gt;F55,1,0)</f>
        <v>0</v>
      </c>
      <c r="AS55" s="27" t="n">
        <f aca="false">IF(H55&gt;I55,1,0)</f>
        <v>0</v>
      </c>
      <c r="AT55" s="27" t="n">
        <f aca="false">IF(I55&gt;H55,1,0)</f>
        <v>0</v>
      </c>
      <c r="AU55" s="223" t="n">
        <f aca="false">IF(J55&gt;K55,1,0)</f>
        <v>0</v>
      </c>
      <c r="AV55" s="223" t="n">
        <f aca="false">IF(K55&gt;J55,1,0)</f>
        <v>0</v>
      </c>
      <c r="AW55" s="27" t="n">
        <f aca="false">IF(L55&gt;M55,1,0)</f>
        <v>0</v>
      </c>
      <c r="AX55" s="27" t="n">
        <f aca="false">IF(M55&gt;L55,1,0)</f>
        <v>0</v>
      </c>
      <c r="AY55" s="223" t="n">
        <f aca="false">IF(N55&gt;O55,1,0)</f>
        <v>0</v>
      </c>
      <c r="AZ55" s="223" t="n">
        <f aca="false">IF(O55&gt;N55,1,0)</f>
        <v>0</v>
      </c>
      <c r="BA55" s="177" t="n">
        <f aca="false">IF(T55=3,1,0)</f>
        <v>0</v>
      </c>
      <c r="BB55" s="177" t="n">
        <f aca="false">IF(T55=2,1,0)</f>
        <v>0</v>
      </c>
      <c r="BC55" s="177" t="n">
        <f aca="false">IF(T55=1,1,0)</f>
        <v>0</v>
      </c>
      <c r="BD55" s="177" t="n">
        <f aca="false">IF(AND(T55=0,U55&lt;&gt;0),1,0)</f>
        <v>0</v>
      </c>
      <c r="BE55" s="177" t="n">
        <f aca="false">IF(U106=3,1,0)</f>
        <v>0</v>
      </c>
      <c r="BF55" s="177" t="n">
        <f aca="false">IF(U106=2,1,0)</f>
        <v>0</v>
      </c>
      <c r="BG55" s="177" t="n">
        <f aca="false">IF(U106=1,1,0)</f>
        <v>0</v>
      </c>
      <c r="BH55" s="177" t="n">
        <f aca="false">IF(AND(U106=0,T106&lt;&gt;0),1,0)</f>
        <v>0</v>
      </c>
      <c r="BI55" s="27"/>
    </row>
    <row r="56" customFormat="false" ht="15" hidden="true" customHeight="true" outlineLevel="0" collapsed="false">
      <c r="A56" s="224"/>
      <c r="B56" s="225"/>
      <c r="C56" s="263"/>
      <c r="D56" s="262" t="str">
        <f aca="false">D55</f>
        <v>TSV Hütschenhausen</v>
      </c>
      <c r="E56" s="228" t="n">
        <f aca="false">E24</f>
        <v>0</v>
      </c>
      <c r="F56" s="231"/>
      <c r="G56" s="232"/>
      <c r="H56" s="229"/>
      <c r="I56" s="230"/>
      <c r="J56" s="231"/>
      <c r="K56" s="232"/>
      <c r="L56" s="229"/>
      <c r="M56" s="230"/>
      <c r="N56" s="231"/>
      <c r="O56" s="232"/>
      <c r="P56" s="235" t="str">
        <f aca="false">IF(F56="","",F56+H56+J56+L56+N56)</f>
        <v/>
      </c>
      <c r="Q56" s="236" t="str">
        <f aca="false">IF(G56="","",G56+I56+K56+M56+O56)</f>
        <v/>
      </c>
      <c r="R56" s="235" t="str">
        <f aca="false">IF(F56="","",AQ56+AS56+AU56+AW56+AY56)</f>
        <v/>
      </c>
      <c r="S56" s="236" t="str">
        <f aca="false">IF(G56="","",AR56+AT56+AV56+AX56+AZ56)</f>
        <v/>
      </c>
      <c r="T56" s="218" t="n">
        <f aca="false">IF(AND(R56&lt;&gt;"",R56=3,S56=0),3,              (IF(AND(R56&lt;&gt;"",R56=3,S56=1),3,                           (IF(AND(R56&lt;&gt;"",R56=3,S56=2),2,                        (IF(AND(R56&lt;&gt;"",R56=2),1,                                                 (IF(AND(R56&lt;&gt;"",R56=1),0,                                                               (IF(AND(R56&lt;&gt;"",R56=0),0,                                                                                0)))))))))))</f>
        <v>0</v>
      </c>
      <c r="U56" s="219" t="n">
        <f aca="false">IF(AND(S56&lt;&gt;"",S56=3,R56=0),3,              (IF(AND(S56&lt;&gt;"",S56=3,R56=1),3,                           (IF(AND(S56&lt;&gt;"",S56=3,R56=2),2,                        (IF(AND(S56&lt;&gt;"",S56=2),1,                                                 (IF(AND(S56&lt;&gt;"",S56=1),0,                                                               (IF(AND(S56&lt;&gt;"",S56=0),0,                                                                                0)))))))))))</f>
        <v>0</v>
      </c>
      <c r="V56" s="237"/>
      <c r="W56" s="237"/>
      <c r="X56" s="237"/>
      <c r="Y56" s="237"/>
      <c r="Z56" s="237"/>
      <c r="AA56" s="237"/>
      <c r="AB56" s="237"/>
      <c r="AC56" s="237"/>
      <c r="AD56" s="237"/>
      <c r="AE56" s="237"/>
      <c r="AF56" s="237"/>
      <c r="AG56" s="237"/>
      <c r="AH56" s="237"/>
      <c r="AI56" s="237"/>
      <c r="AJ56" s="237"/>
      <c r="AK56" s="237"/>
      <c r="AL56" s="237"/>
      <c r="AM56" s="238" t="str">
        <f aca="true">IF(U56&lt;&gt;"","",IF(C56&lt;&gt;"","verlegt",IF(B56&lt;TODAY(),"offen","")))</f>
        <v/>
      </c>
      <c r="AN56" s="238"/>
      <c r="AO56" s="239" t="str">
        <f aca="true">IF(U56&lt;&gt;"","",IF(C56="","",IF(C56&lt;TODAY(),"offen","")))</f>
        <v/>
      </c>
      <c r="AP56" s="239"/>
      <c r="AQ56" s="223" t="n">
        <f aca="false">IF(F56&gt;G56,1,0)</f>
        <v>0</v>
      </c>
      <c r="AR56" s="223" t="n">
        <f aca="false">IF(G56&gt;F56,1,0)</f>
        <v>0</v>
      </c>
      <c r="AS56" s="27" t="n">
        <f aca="false">IF(H56&gt;I56,1,0)</f>
        <v>0</v>
      </c>
      <c r="AT56" s="27" t="n">
        <f aca="false">IF(I56&gt;H56,1,0)</f>
        <v>0</v>
      </c>
      <c r="AU56" s="223" t="n">
        <f aca="false">IF(J56&gt;K56,1,0)</f>
        <v>0</v>
      </c>
      <c r="AV56" s="223" t="n">
        <f aca="false">IF(K56&gt;J56,1,0)</f>
        <v>0</v>
      </c>
      <c r="AW56" s="27" t="n">
        <f aca="false">IF(L56&gt;M56,1,0)</f>
        <v>0</v>
      </c>
      <c r="AX56" s="27" t="n">
        <f aca="false">IF(M56&gt;L56,1,0)</f>
        <v>0</v>
      </c>
      <c r="AY56" s="223" t="n">
        <f aca="false">IF(N56&gt;O56,1,0)</f>
        <v>0</v>
      </c>
      <c r="AZ56" s="223" t="n">
        <f aca="false">IF(O56&gt;N56,1,0)</f>
        <v>0</v>
      </c>
      <c r="BA56" s="177" t="n">
        <f aca="false">IF(T56=3,1,0)</f>
        <v>0</v>
      </c>
      <c r="BB56" s="177" t="n">
        <f aca="false">IF(T56=2,1,0)</f>
        <v>0</v>
      </c>
      <c r="BC56" s="177" t="n">
        <f aca="false">IF(T56=1,1,0)</f>
        <v>0</v>
      </c>
      <c r="BD56" s="177" t="n">
        <f aca="false">IF(AND(T56=0,U56&lt;&gt;0),1,0)</f>
        <v>0</v>
      </c>
      <c r="BE56" s="177" t="n">
        <f aca="false">IF(U117=3,1,0)</f>
        <v>0</v>
      </c>
      <c r="BF56" s="177" t="n">
        <f aca="false">IF(U117=2,1,0)</f>
        <v>0</v>
      </c>
      <c r="BG56" s="177" t="n">
        <f aca="false">IF(U117=1,1,0)</f>
        <v>0</v>
      </c>
      <c r="BH56" s="177" t="n">
        <f aca="false">IF(AND(U117=0,T117&lt;&gt;0),1,0)</f>
        <v>0</v>
      </c>
      <c r="BI56" s="27"/>
    </row>
    <row r="57" customFormat="false" ht="15" hidden="true" customHeight="true" outlineLevel="0" collapsed="false">
      <c r="A57" s="224"/>
      <c r="B57" s="225"/>
      <c r="C57" s="263"/>
      <c r="D57" s="262" t="str">
        <f aca="false">D56</f>
        <v>TSV Hütschenhausen</v>
      </c>
      <c r="E57" s="228" t="n">
        <f aca="false">E27</f>
        <v>0</v>
      </c>
      <c r="F57" s="231"/>
      <c r="G57" s="232"/>
      <c r="H57" s="229"/>
      <c r="I57" s="230"/>
      <c r="J57" s="231"/>
      <c r="K57" s="232"/>
      <c r="L57" s="229"/>
      <c r="M57" s="230"/>
      <c r="N57" s="231"/>
      <c r="O57" s="232"/>
      <c r="P57" s="235" t="str">
        <f aca="false">IF(F57="","",F57+H57+J57+L57+N57)</f>
        <v/>
      </c>
      <c r="Q57" s="236" t="str">
        <f aca="false">IF(G57="","",G57+I57+K57+M57+O57)</f>
        <v/>
      </c>
      <c r="R57" s="235" t="str">
        <f aca="false">IF(F57="","",AQ57+AS57+AU57+AW57+AY57)</f>
        <v/>
      </c>
      <c r="S57" s="236" t="str">
        <f aca="false">IF(G57="","",AR57+AT57+AV57+AX57+AZ57)</f>
        <v/>
      </c>
      <c r="T57" s="218" t="n">
        <f aca="false">IF(AND(R57&lt;&gt;"",R57=3,S57=0),3,              (IF(AND(R57&lt;&gt;"",R57=3,S57=1),3,                           (IF(AND(R57&lt;&gt;"",R57=3,S57=2),2,                        (IF(AND(R57&lt;&gt;"",R57=2),1,                                                 (IF(AND(R57&lt;&gt;"",R57=1),0,                                                               (IF(AND(R57&lt;&gt;"",R57=0),0,                                                                                0)))))))))))</f>
        <v>0</v>
      </c>
      <c r="U57" s="219" t="n">
        <f aca="false">IF(AND(S57&lt;&gt;"",S57=3,R57=0),3,              (IF(AND(S57&lt;&gt;"",S57=3,R57=1),3,                           (IF(AND(S57&lt;&gt;"",S57=3,R57=2),2,                        (IF(AND(S57&lt;&gt;"",S57=2),1,                                                 (IF(AND(S57&lt;&gt;"",S57=1),0,                                                               (IF(AND(S57&lt;&gt;"",S57=0),0,                                                                                0)))))))))))</f>
        <v>0</v>
      </c>
      <c r="V57" s="237"/>
      <c r="W57" s="237"/>
      <c r="X57" s="237"/>
      <c r="Y57" s="237"/>
      <c r="Z57" s="237"/>
      <c r="AA57" s="237"/>
      <c r="AB57" s="237"/>
      <c r="AC57" s="237"/>
      <c r="AD57" s="237"/>
      <c r="AE57" s="237"/>
      <c r="AF57" s="237"/>
      <c r="AG57" s="237"/>
      <c r="AH57" s="237"/>
      <c r="AI57" s="237"/>
      <c r="AJ57" s="237"/>
      <c r="AK57" s="237"/>
      <c r="AL57" s="237"/>
      <c r="AM57" s="238" t="str">
        <f aca="true">IF(U57&lt;&gt;"","",IF(C57&lt;&gt;"","verlegt",IF(B57&lt;TODAY(),"offen","")))</f>
        <v/>
      </c>
      <c r="AN57" s="238"/>
      <c r="AO57" s="239" t="str">
        <f aca="true">IF(U57&lt;&gt;"","",IF(C57="","",IF(C57&lt;TODAY(),"offen","")))</f>
        <v/>
      </c>
      <c r="AP57" s="239"/>
      <c r="AQ57" s="223" t="n">
        <f aca="false">IF(F57&gt;G57,1,0)</f>
        <v>0</v>
      </c>
      <c r="AR57" s="223" t="n">
        <f aca="false">IF(G57&gt;F57,1,0)</f>
        <v>0</v>
      </c>
      <c r="AS57" s="27" t="n">
        <f aca="false">IF(H57&gt;I57,1,0)</f>
        <v>0</v>
      </c>
      <c r="AT57" s="27" t="n">
        <f aca="false">IF(I57&gt;H57,1,0)</f>
        <v>0</v>
      </c>
      <c r="AU57" s="223" t="n">
        <f aca="false">IF(J57&gt;K57,1,0)</f>
        <v>0</v>
      </c>
      <c r="AV57" s="223" t="n">
        <f aca="false">IF(K57&gt;J57,1,0)</f>
        <v>0</v>
      </c>
      <c r="AW57" s="27" t="n">
        <f aca="false">IF(L57&gt;M57,1,0)</f>
        <v>0</v>
      </c>
      <c r="AX57" s="27" t="n">
        <f aca="false">IF(M57&gt;L57,1,0)</f>
        <v>0</v>
      </c>
      <c r="AY57" s="223" t="n">
        <f aca="false">IF(N57&gt;O57,1,0)</f>
        <v>0</v>
      </c>
      <c r="AZ57" s="223" t="n">
        <f aca="false">IF(O57&gt;N57,1,0)</f>
        <v>0</v>
      </c>
      <c r="BA57" s="177" t="n">
        <f aca="false">IF(T57=3,1,0)</f>
        <v>0</v>
      </c>
      <c r="BB57" s="177" t="n">
        <f aca="false">IF(T57=2,1,0)</f>
        <v>0</v>
      </c>
      <c r="BC57" s="177" t="n">
        <f aca="false">IF(T57=1,1,0)</f>
        <v>0</v>
      </c>
      <c r="BD57" s="177" t="n">
        <f aca="false">IF(AND(T57=0,U57&lt;&gt;0),1,0)</f>
        <v>0</v>
      </c>
      <c r="BE57" s="177" t="n">
        <f aca="false">IF(U128=3,1,0)</f>
        <v>0</v>
      </c>
      <c r="BF57" s="177" t="n">
        <f aca="false">IF(U128=2,1,0)</f>
        <v>0</v>
      </c>
      <c r="BG57" s="177" t="n">
        <f aca="false">IF(U128=1,1,0)</f>
        <v>0</v>
      </c>
      <c r="BH57" s="177" t="n">
        <f aca="false">IF(AND(U128=0,T128&lt;&gt;0),1,0)</f>
        <v>0</v>
      </c>
      <c r="BI57" s="27"/>
    </row>
    <row r="58" customFormat="false" ht="15" hidden="true" customHeight="true" outlineLevel="0" collapsed="false">
      <c r="A58" s="224"/>
      <c r="B58" s="225"/>
      <c r="C58" s="263"/>
      <c r="D58" s="262" t="str">
        <f aca="false">D57</f>
        <v>TSV Hütschenhausen</v>
      </c>
      <c r="E58" s="228" t="n">
        <f aca="false">E30</f>
        <v>0</v>
      </c>
      <c r="F58" s="231"/>
      <c r="G58" s="232"/>
      <c r="H58" s="229"/>
      <c r="I58" s="230"/>
      <c r="J58" s="231"/>
      <c r="K58" s="232"/>
      <c r="L58" s="229"/>
      <c r="M58" s="230"/>
      <c r="N58" s="231"/>
      <c r="O58" s="232"/>
      <c r="P58" s="235" t="str">
        <f aca="false">IF(F58="","",F58+H58+J58+L58+N58)</f>
        <v/>
      </c>
      <c r="Q58" s="236" t="str">
        <f aca="false">IF(G58="","",G58+I58+K58+M58+O58)</f>
        <v/>
      </c>
      <c r="R58" s="235" t="str">
        <f aca="false">IF(F58="","",AQ58+AS58+AU58+AW58+AY58)</f>
        <v/>
      </c>
      <c r="S58" s="236" t="str">
        <f aca="false">IF(G58="","",AR58+AT58+AV58+AX58+AZ58)</f>
        <v/>
      </c>
      <c r="T58" s="218" t="n">
        <f aca="false">IF(AND(R58&lt;&gt;"",R58=3,S58=0),3,              (IF(AND(R58&lt;&gt;"",R58=3,S58=1),3,                           (IF(AND(R58&lt;&gt;"",R58=3,S58=2),2,                        (IF(AND(R58&lt;&gt;"",R58=2),1,                                                 (IF(AND(R58&lt;&gt;"",R58=1),0,                                                               (IF(AND(R58&lt;&gt;"",R58=0),0,                                                                                0)))))))))))</f>
        <v>0</v>
      </c>
      <c r="U58" s="219" t="n">
        <f aca="false">IF(AND(S58&lt;&gt;"",S58=3,R58=0),3,              (IF(AND(S58&lt;&gt;"",S58=3,R58=1),3,                           (IF(AND(S58&lt;&gt;"",S58=3,R58=2),2,                        (IF(AND(S58&lt;&gt;"",S58=2),1,                                                 (IF(AND(S58&lt;&gt;"",S58=1),0,                                                               (IF(AND(S58&lt;&gt;"",S58=0),0,                                                                                0)))))))))))</f>
        <v>0</v>
      </c>
      <c r="V58" s="237"/>
      <c r="W58" s="237"/>
      <c r="X58" s="237"/>
      <c r="Y58" s="237"/>
      <c r="Z58" s="237"/>
      <c r="AA58" s="237"/>
      <c r="AB58" s="237"/>
      <c r="AC58" s="237"/>
      <c r="AD58" s="237"/>
      <c r="AE58" s="237"/>
      <c r="AF58" s="237"/>
      <c r="AG58" s="237"/>
      <c r="AH58" s="237"/>
      <c r="AI58" s="237"/>
      <c r="AJ58" s="237"/>
      <c r="AK58" s="237"/>
      <c r="AL58" s="237"/>
      <c r="AM58" s="238" t="str">
        <f aca="true">IF(U58&lt;&gt;"","",IF(C58&lt;&gt;"","verlegt",IF(B58&lt;TODAY(),"offen","")))</f>
        <v/>
      </c>
      <c r="AN58" s="238"/>
      <c r="AO58" s="239" t="str">
        <f aca="true">IF(U58&lt;&gt;"","",IF(C58="","",IF(C58&lt;TODAY(),"offen","")))</f>
        <v/>
      </c>
      <c r="AP58" s="239"/>
      <c r="AQ58" s="223" t="n">
        <f aca="false">IF(F58&gt;G58,1,0)</f>
        <v>0</v>
      </c>
      <c r="AR58" s="223" t="n">
        <f aca="false">IF(G58&gt;F58,1,0)</f>
        <v>0</v>
      </c>
      <c r="AS58" s="27" t="n">
        <f aca="false">IF(H58&gt;I58,1,0)</f>
        <v>0</v>
      </c>
      <c r="AT58" s="27" t="n">
        <f aca="false">IF(I58&gt;H58,1,0)</f>
        <v>0</v>
      </c>
      <c r="AU58" s="223" t="n">
        <f aca="false">IF(J58&gt;K58,1,0)</f>
        <v>0</v>
      </c>
      <c r="AV58" s="223" t="n">
        <f aca="false">IF(K58&gt;J58,1,0)</f>
        <v>0</v>
      </c>
      <c r="AW58" s="27" t="n">
        <f aca="false">IF(L58&gt;M58,1,0)</f>
        <v>0</v>
      </c>
      <c r="AX58" s="27" t="n">
        <f aca="false">IF(M58&gt;L58,1,0)</f>
        <v>0</v>
      </c>
      <c r="AY58" s="223" t="n">
        <f aca="false">IF(N58&gt;O58,1,0)</f>
        <v>0</v>
      </c>
      <c r="AZ58" s="223" t="n">
        <f aca="false">IF(O58&gt;N58,1,0)</f>
        <v>0</v>
      </c>
      <c r="BA58" s="177" t="n">
        <f aca="false">IF(T58=3,1,0)</f>
        <v>0</v>
      </c>
      <c r="BB58" s="177" t="n">
        <f aca="false">IF(T58=2,1,0)</f>
        <v>0</v>
      </c>
      <c r="BC58" s="177" t="n">
        <f aca="false">IF(T58=1,1,0)</f>
        <v>0</v>
      </c>
      <c r="BD58" s="177" t="n">
        <f aca="false">IF(AND(T58=0,U58&lt;&gt;0),1,0)</f>
        <v>0</v>
      </c>
      <c r="BE58" s="177" t="n">
        <f aca="false">IF(U139=3,1,0)</f>
        <v>0</v>
      </c>
      <c r="BF58" s="177" t="n">
        <f aca="false">IF(U139=2,1,0)</f>
        <v>0</v>
      </c>
      <c r="BG58" s="177" t="n">
        <f aca="false">IF(U139=1,1,0)</f>
        <v>0</v>
      </c>
      <c r="BH58" s="177" t="n">
        <f aca="false">IF(AND(U139=0,T139&lt;&gt;0),1,0)</f>
        <v>0</v>
      </c>
      <c r="BI58" s="27"/>
    </row>
    <row r="59" customFormat="false" ht="15.75" hidden="true" customHeight="false" outlineLevel="0" collapsed="false">
      <c r="A59" s="241"/>
      <c r="B59" s="242"/>
      <c r="C59" s="265"/>
      <c r="D59" s="266" t="str">
        <f aca="false">D58</f>
        <v>TSV Hütschenhausen</v>
      </c>
      <c r="E59" s="267" t="n">
        <f aca="false">E33</f>
        <v>0</v>
      </c>
      <c r="F59" s="247"/>
      <c r="G59" s="248"/>
      <c r="H59" s="245"/>
      <c r="I59" s="246"/>
      <c r="J59" s="247"/>
      <c r="K59" s="248"/>
      <c r="L59" s="245"/>
      <c r="M59" s="246"/>
      <c r="N59" s="247"/>
      <c r="O59" s="248"/>
      <c r="P59" s="251" t="str">
        <f aca="false">IF(F59="","",F59+H59+J59+L59+N59)</f>
        <v/>
      </c>
      <c r="Q59" s="252" t="str">
        <f aca="false">IF(G59="","",G59+I59+K59+M59+O59)</f>
        <v/>
      </c>
      <c r="R59" s="251" t="str">
        <f aca="false">IF(F59="","",AQ59+AS59+AU59+AW59+AY59)</f>
        <v/>
      </c>
      <c r="S59" s="252" t="str">
        <f aca="false">IF(G59="","",AR59+AT59+AV59+AX59+AZ59)</f>
        <v/>
      </c>
      <c r="T59" s="218" t="n">
        <f aca="false">IF(AND(R59&lt;&gt;"",R59=3,S59=0),3,              (IF(AND(R59&lt;&gt;"",R59=3,S59=1),3,                           (IF(AND(R59&lt;&gt;"",R59=3,S59=2),2,                        (IF(AND(R59&lt;&gt;"",R59=2),1,                                                 (IF(AND(R59&lt;&gt;"",R59=1),0,                                                               (IF(AND(R59&lt;&gt;"",R59=0),0,                                                                                0)))))))))))</f>
        <v>0</v>
      </c>
      <c r="U59" s="219" t="n">
        <f aca="false">IF(AND(S59&lt;&gt;"",S59=3,R59=0),3,              (IF(AND(S59&lt;&gt;"",S59=3,R59=1),3,                           (IF(AND(S59&lt;&gt;"",S59=3,R59=2),2,                        (IF(AND(S59&lt;&gt;"",S59=2),1,                                                 (IF(AND(S59&lt;&gt;"",S59=1),0,                                                               (IF(AND(S59&lt;&gt;"",S59=0),0,                                                                                0)))))))))))</f>
        <v>0</v>
      </c>
      <c r="V59" s="253"/>
      <c r="W59" s="253"/>
      <c r="X59" s="253"/>
      <c r="Y59" s="253"/>
      <c r="Z59" s="253"/>
      <c r="AA59" s="253"/>
      <c r="AB59" s="253"/>
      <c r="AC59" s="253"/>
      <c r="AD59" s="253"/>
      <c r="AE59" s="253"/>
      <c r="AF59" s="253"/>
      <c r="AG59" s="253"/>
      <c r="AH59" s="253"/>
      <c r="AI59" s="253"/>
      <c r="AJ59" s="253"/>
      <c r="AK59" s="253"/>
      <c r="AL59" s="253"/>
      <c r="AM59" s="254" t="str">
        <f aca="true">IF(U59&lt;&gt;"","",IF(C59&lt;&gt;"","verlegt",IF(B59&lt;TODAY(),"offen","")))</f>
        <v/>
      </c>
      <c r="AN59" s="254"/>
      <c r="AO59" s="255" t="str">
        <f aca="true">IF(U59&lt;&gt;"","",IF(C59="","",IF(C59&lt;TODAY(),"offen","")))</f>
        <v/>
      </c>
      <c r="AP59" s="255"/>
      <c r="AQ59" s="223" t="n">
        <f aca="false">IF(F59&gt;G59,1,0)</f>
        <v>0</v>
      </c>
      <c r="AR59" s="223" t="n">
        <f aca="false">IF(G59&gt;F59,1,0)</f>
        <v>0</v>
      </c>
      <c r="AS59" s="27" t="n">
        <f aca="false">IF(H59&gt;I59,1,0)</f>
        <v>0</v>
      </c>
      <c r="AT59" s="27" t="n">
        <f aca="false">IF(I59&gt;H59,1,0)</f>
        <v>0</v>
      </c>
      <c r="AU59" s="223" t="n">
        <f aca="false">IF(J59&gt;K59,1,0)</f>
        <v>0</v>
      </c>
      <c r="AV59" s="223" t="n">
        <f aca="false">IF(K59&gt;J59,1,0)</f>
        <v>0</v>
      </c>
      <c r="AW59" s="27" t="n">
        <f aca="false">IF(L59&gt;M59,1,0)</f>
        <v>0</v>
      </c>
      <c r="AX59" s="27" t="n">
        <f aca="false">IF(M59&gt;L59,1,0)</f>
        <v>0</v>
      </c>
      <c r="AY59" s="223" t="n">
        <f aca="false">IF(N59&gt;O59,1,0)</f>
        <v>0</v>
      </c>
      <c r="AZ59" s="223" t="n">
        <f aca="false">IF(O59&gt;N59,1,0)</f>
        <v>0</v>
      </c>
      <c r="BA59" s="177" t="n">
        <f aca="false">IF(T59=3,1,0)</f>
        <v>0</v>
      </c>
      <c r="BB59" s="177" t="n">
        <f aca="false">IF(T59=2,1,0)</f>
        <v>0</v>
      </c>
      <c r="BC59" s="177" t="n">
        <f aca="false">IF(T59=1,1,0)</f>
        <v>0</v>
      </c>
      <c r="BD59" s="177" t="n">
        <f aca="false">IF(AND(T59=0,U59&lt;&gt;0),1,0)</f>
        <v>0</v>
      </c>
      <c r="BE59" s="177" t="n">
        <f aca="false">IF(U150=3,1,0)</f>
        <v>0</v>
      </c>
      <c r="BF59" s="177" t="n">
        <f aca="false">IF(U150=2,1,0)</f>
        <v>0</v>
      </c>
      <c r="BG59" s="177" t="n">
        <f aca="false">IF(U150=1,1,0)</f>
        <v>0</v>
      </c>
      <c r="BH59" s="177" t="n">
        <f aca="false">IF(AND(U150=0,T150&lt;&gt;0),1,0)</f>
        <v>0</v>
      </c>
      <c r="BI59" s="27"/>
    </row>
    <row r="60" customFormat="false" ht="15.75" hidden="false" customHeight="false" outlineLevel="0" collapsed="false">
      <c r="A60" s="26"/>
      <c r="C60" s="27"/>
      <c r="D60" s="24"/>
      <c r="E60" s="24"/>
      <c r="T60" s="218" t="n">
        <f aca="false">IF(AND(R60&lt;&gt;"",R60=3,S60=0),3,              (IF(AND(R60&lt;&gt;"",R60=3,S60=1),3,                           (IF(AND(R60&lt;&gt;"",R60=3,S60=2),2,                        (IF(AND(R60&lt;&gt;"",R60=2),1,                                                 (IF(AND(R60&lt;&gt;"",R60=1),0,                                                               (IF(AND(R60&lt;&gt;"",R60=0),0,                                                                                0)))))))))))</f>
        <v>0</v>
      </c>
      <c r="U60" s="219" t="n">
        <f aca="false">IF(AND(S60&lt;&gt;"",S60=3,R60=0),3,              (IF(AND(S60&lt;&gt;"",S60=3,R60=1),3,                           (IF(AND(S60&lt;&gt;"",S60=3,R60=2),2,                        (IF(AND(S60&lt;&gt;"",S60=2),1,                                                 (IF(AND(S60&lt;&gt;"",S60=1),0,                                                               (IF(AND(S60&lt;&gt;"",S60=0),0,                                                                                0)))))))))))</f>
        <v>0</v>
      </c>
      <c r="V60" s="256"/>
      <c r="W60" s="256"/>
      <c r="X60" s="257"/>
      <c r="Y60" s="257"/>
      <c r="Z60" s="257"/>
      <c r="AA60" s="257"/>
      <c r="AB60" s="257"/>
      <c r="AC60" s="257"/>
      <c r="AD60" s="257"/>
      <c r="AE60" s="257"/>
      <c r="AF60" s="257"/>
      <c r="AG60" s="257"/>
      <c r="AH60" s="257"/>
      <c r="AI60" s="257"/>
      <c r="AJ60" s="257"/>
      <c r="AK60" s="257"/>
      <c r="AL60" s="257"/>
      <c r="AM60" s="257"/>
      <c r="AQ60" s="223"/>
      <c r="AR60" s="223"/>
      <c r="AS60" s="27"/>
      <c r="AT60" s="27"/>
      <c r="AU60" s="223"/>
      <c r="AV60" s="223"/>
      <c r="AW60" s="27"/>
      <c r="AX60" s="27"/>
      <c r="AY60" s="223"/>
      <c r="AZ60" s="223"/>
      <c r="BA60" s="258" t="n">
        <f aca="false">SUM(BA50:BA59)</f>
        <v>0</v>
      </c>
      <c r="BB60" s="258" t="n">
        <f aca="false">SUM(BB50:BB59)</f>
        <v>0</v>
      </c>
      <c r="BC60" s="258" t="n">
        <f aca="false">SUM(BC50:BC59)</f>
        <v>0</v>
      </c>
      <c r="BD60" s="258" t="n">
        <f aca="false">SUM(BD50:BD59)</f>
        <v>0</v>
      </c>
      <c r="BE60" s="258" t="n">
        <f aca="false">SUM(BE50:BE59)</f>
        <v>0</v>
      </c>
      <c r="BF60" s="258" t="n">
        <f aca="false">SUM(BF50:BF59)</f>
        <v>0</v>
      </c>
      <c r="BG60" s="258" t="n">
        <f aca="false">SUM(BG50:BG59)</f>
        <v>0</v>
      </c>
      <c r="BH60" s="258" t="n">
        <f aca="false">SUM(BH50:BH59)</f>
        <v>0</v>
      </c>
      <c r="BI60" s="27" t="n">
        <f aca="false">SUM(BA60:BH60)</f>
        <v>0</v>
      </c>
    </row>
    <row r="61" customFormat="false" ht="15.75" hidden="false" customHeight="false" outlineLevel="0" collapsed="false">
      <c r="A61" s="205"/>
      <c r="B61" s="206"/>
      <c r="C61" s="259"/>
      <c r="D61" s="260" t="str">
        <f aca="false">E9</f>
        <v>Erlenbach/Morlautern</v>
      </c>
      <c r="E61" s="209" t="str">
        <f aca="false">E3</f>
        <v>SV Miesenbach</v>
      </c>
      <c r="F61" s="212"/>
      <c r="G61" s="213"/>
      <c r="H61" s="210"/>
      <c r="I61" s="211"/>
      <c r="J61" s="212"/>
      <c r="K61" s="213"/>
      <c r="L61" s="210"/>
      <c r="M61" s="211"/>
      <c r="N61" s="212"/>
      <c r="O61" s="213"/>
      <c r="P61" s="216" t="str">
        <f aca="false">IF(F61="","",F61+H61+J61+L61+N61)</f>
        <v/>
      </c>
      <c r="Q61" s="217" t="str">
        <f aca="false">IF(G61="","",G61+I61+K61+M61+O61)</f>
        <v/>
      </c>
      <c r="R61" s="216" t="str">
        <f aca="false">IF(F61="","",AQ61+AS61+AU61+AW61+AY61)</f>
        <v/>
      </c>
      <c r="S61" s="217" t="str">
        <f aca="false">IF(G61="","",AR61+AT61+AV61+AX61+AZ61)</f>
        <v/>
      </c>
      <c r="T61" s="218" t="n">
        <f aca="false">IF(AND(R61&lt;&gt;"",R61=3,S61=0),3,              (IF(AND(R61&lt;&gt;"",R61=3,S61=1),3,                           (IF(AND(R61&lt;&gt;"",R61=3,S61=2),2,                        (IF(AND(R61&lt;&gt;"",R61=2),1,                                                 (IF(AND(R61&lt;&gt;"",R61=1),0,                                                               (IF(AND(R61&lt;&gt;"",R61=0),0,                                                                                0)))))))))))</f>
        <v>0</v>
      </c>
      <c r="U61" s="219" t="n">
        <f aca="false">IF(AND(S61&lt;&gt;"",S61=3,R61=0),3,              (IF(AND(S61&lt;&gt;"",S61=3,R61=1),3,                           (IF(AND(S61&lt;&gt;"",S61=3,R61=2),2,                        (IF(AND(S61&lt;&gt;"",S61=2),1,                                                 (IF(AND(S61&lt;&gt;"",S61=1),0,                                                               (IF(AND(S61&lt;&gt;"",S61=0),0,                                                                                0)))))))))))</f>
        <v>0</v>
      </c>
      <c r="V61" s="220"/>
      <c r="W61" s="220"/>
      <c r="X61" s="220"/>
      <c r="Y61" s="220"/>
      <c r="Z61" s="220"/>
      <c r="AA61" s="220"/>
      <c r="AB61" s="220"/>
      <c r="AC61" s="220"/>
      <c r="AD61" s="220"/>
      <c r="AE61" s="220"/>
      <c r="AF61" s="220"/>
      <c r="AG61" s="220"/>
      <c r="AH61" s="220"/>
      <c r="AI61" s="220"/>
      <c r="AJ61" s="220"/>
      <c r="AK61" s="220"/>
      <c r="AL61" s="220"/>
      <c r="AM61" s="221" t="str">
        <f aca="true">IF(U61&lt;&gt;"","",IF(C61&lt;&gt;"","verlegt",IF(B61&lt;TODAY(),"offen","")))</f>
        <v/>
      </c>
      <c r="AN61" s="221"/>
      <c r="AO61" s="222" t="str">
        <f aca="true">IF(U61&lt;&gt;"","",IF(C61="","",IF(C61&lt;TODAY(),"offen","")))</f>
        <v/>
      </c>
      <c r="AP61" s="222"/>
      <c r="AQ61" s="223" t="n">
        <f aca="false">IF(F61&gt;G61,1,0)</f>
        <v>0</v>
      </c>
      <c r="AR61" s="223" t="n">
        <f aca="false">IF(G61&gt;F61,1,0)</f>
        <v>0</v>
      </c>
      <c r="AS61" s="27" t="n">
        <f aca="false">IF(H61&gt;I61,1,0)</f>
        <v>0</v>
      </c>
      <c r="AT61" s="27" t="n">
        <f aca="false">IF(I61&gt;H61,1,0)</f>
        <v>0</v>
      </c>
      <c r="AU61" s="223" t="n">
        <f aca="false">IF(J61&gt;K61,1,0)</f>
        <v>0</v>
      </c>
      <c r="AV61" s="223" t="n">
        <f aca="false">IF(K61&gt;J61,1,0)</f>
        <v>0</v>
      </c>
      <c r="AW61" s="27" t="n">
        <f aca="false">IF(L61&gt;M61,1,0)</f>
        <v>0</v>
      </c>
      <c r="AX61" s="27" t="n">
        <f aca="false">IF(M61&gt;L61,1,0)</f>
        <v>0</v>
      </c>
      <c r="AY61" s="223" t="n">
        <f aca="false">IF(N61&gt;O61,1,0)</f>
        <v>0</v>
      </c>
      <c r="AZ61" s="223" t="n">
        <f aca="false">IF(O61&gt;N61,1,0)</f>
        <v>0</v>
      </c>
      <c r="BA61" s="177" t="n">
        <f aca="false">IF(T61=3,1,0)</f>
        <v>0</v>
      </c>
      <c r="BB61" s="177" t="n">
        <f aca="false">IF(T61=2,1,0)</f>
        <v>0</v>
      </c>
      <c r="BC61" s="177" t="n">
        <f aca="false">IF(T61=1,1,0)</f>
        <v>0</v>
      </c>
      <c r="BD61" s="177" t="n">
        <f aca="false">IF(AND(T61=0,U61&lt;&gt;0),1,0)</f>
        <v>0</v>
      </c>
      <c r="BE61" s="177" t="n">
        <f aca="false">IF(U40=3,1,0)</f>
        <v>0</v>
      </c>
      <c r="BF61" s="177" t="n">
        <f aca="false">IF(U40=2,1,0)</f>
        <v>0</v>
      </c>
      <c r="BG61" s="177" t="n">
        <f aca="false">IF(U40=1,1,0)</f>
        <v>0</v>
      </c>
      <c r="BH61" s="177" t="n">
        <f aca="false">IF(AND(U40=0,T40&lt;&gt;0),1,0)</f>
        <v>0</v>
      </c>
      <c r="BI61" s="27"/>
    </row>
    <row r="62" customFormat="false" ht="15.75" hidden="false" customHeight="false" outlineLevel="0" collapsed="false">
      <c r="A62" s="224"/>
      <c r="B62" s="225"/>
      <c r="C62" s="261"/>
      <c r="D62" s="262" t="str">
        <f aca="false">D61</f>
        <v>Erlenbach/Morlautern</v>
      </c>
      <c r="E62" s="228" t="str">
        <f aca="false">E6</f>
        <v>TSV Hütschenhausen</v>
      </c>
      <c r="F62" s="231"/>
      <c r="G62" s="232"/>
      <c r="H62" s="229"/>
      <c r="I62" s="230"/>
      <c r="J62" s="231"/>
      <c r="K62" s="232"/>
      <c r="L62" s="229"/>
      <c r="M62" s="230"/>
      <c r="N62" s="231"/>
      <c r="O62" s="232"/>
      <c r="P62" s="235" t="str">
        <f aca="false">IF(F62="","",F62+H62+J62+L62+N62)</f>
        <v/>
      </c>
      <c r="Q62" s="236" t="str">
        <f aca="false">IF(G62="","",G62+I62+K62+M62+O62)</f>
        <v/>
      </c>
      <c r="R62" s="235" t="str">
        <f aca="false">IF(F62="","",AQ62+AS62+AU62+AW62+AY62)</f>
        <v/>
      </c>
      <c r="S62" s="236" t="str">
        <f aca="false">IF(G62="","",AR62+AT62+AV62+AX62+AZ62)</f>
        <v/>
      </c>
      <c r="T62" s="218" t="n">
        <f aca="false">IF(AND(R62&lt;&gt;"",R62=3,S62=0),3,              (IF(AND(R62&lt;&gt;"",R62=3,S62=1),3,                           (IF(AND(R62&lt;&gt;"",R62=3,S62=2),2,                        (IF(AND(R62&lt;&gt;"",R62=2),1,                                                 (IF(AND(R62&lt;&gt;"",R62=1),0,                                                               (IF(AND(R62&lt;&gt;"",R62=0),0,                                                                                0)))))))))))</f>
        <v>0</v>
      </c>
      <c r="U62" s="219" t="n">
        <f aca="false">IF(AND(S62&lt;&gt;"",S62=3,R62=0),3,              (IF(AND(S62&lt;&gt;"",S62=3,R62=1),3,                           (IF(AND(S62&lt;&gt;"",S62=3,R62=2),2,                        (IF(AND(S62&lt;&gt;"",S62=2),1,                                                 (IF(AND(S62&lt;&gt;"",S62=1),0,                                                               (IF(AND(S62&lt;&gt;"",S62=0),0,                                                                                0)))))))))))</f>
        <v>0</v>
      </c>
      <c r="V62" s="237"/>
      <c r="W62" s="237"/>
      <c r="X62" s="237"/>
      <c r="Y62" s="237"/>
      <c r="Z62" s="237"/>
      <c r="AA62" s="237"/>
      <c r="AB62" s="237"/>
      <c r="AC62" s="237"/>
      <c r="AD62" s="237"/>
      <c r="AE62" s="237"/>
      <c r="AF62" s="237"/>
      <c r="AG62" s="237"/>
      <c r="AH62" s="237"/>
      <c r="AI62" s="237"/>
      <c r="AJ62" s="237"/>
      <c r="AK62" s="237"/>
      <c r="AL62" s="237"/>
      <c r="AM62" s="238" t="str">
        <f aca="true">IF(U62&lt;&gt;"","",IF(C62&lt;&gt;"","verlegt",IF(B62&lt;TODAY(),"offen","")))</f>
        <v/>
      </c>
      <c r="AN62" s="238"/>
      <c r="AO62" s="239" t="str">
        <f aca="true">IF(U62&lt;&gt;"","",IF(C62="","",IF(C62&lt;TODAY(),"offen","")))</f>
        <v/>
      </c>
      <c r="AP62" s="239"/>
      <c r="AQ62" s="223" t="n">
        <f aca="false">IF(F62&gt;G62,1,0)</f>
        <v>0</v>
      </c>
      <c r="AR62" s="223" t="n">
        <f aca="false">IF(G62&gt;F62,1,0)</f>
        <v>0</v>
      </c>
      <c r="AS62" s="27" t="n">
        <f aca="false">IF(H62&gt;I62,1,0)</f>
        <v>0</v>
      </c>
      <c r="AT62" s="27" t="n">
        <f aca="false">IF(I62&gt;H62,1,0)</f>
        <v>0</v>
      </c>
      <c r="AU62" s="223" t="n">
        <f aca="false">IF(J62&gt;K62,1,0)</f>
        <v>0</v>
      </c>
      <c r="AV62" s="223" t="n">
        <f aca="false">IF(K62&gt;J62,1,0)</f>
        <v>0</v>
      </c>
      <c r="AW62" s="27" t="n">
        <f aca="false">IF(L62&gt;M62,1,0)</f>
        <v>0</v>
      </c>
      <c r="AX62" s="27" t="n">
        <f aca="false">IF(M62&gt;L62,1,0)</f>
        <v>0</v>
      </c>
      <c r="AY62" s="223" t="n">
        <f aca="false">IF(N62&gt;O62,1,0)</f>
        <v>0</v>
      </c>
      <c r="AZ62" s="223" t="n">
        <f aca="false">IF(O62&gt;N62,1,0)</f>
        <v>0</v>
      </c>
      <c r="BA62" s="177" t="n">
        <f aca="false">IF(T62=3,1,0)</f>
        <v>0</v>
      </c>
      <c r="BB62" s="177" t="n">
        <f aca="false">IF(T62=2,1,0)</f>
        <v>0</v>
      </c>
      <c r="BC62" s="177" t="n">
        <f aca="false">IF(T62=1,1,0)</f>
        <v>0</v>
      </c>
      <c r="BD62" s="177" t="n">
        <f aca="false">IF(AND(T62=0,U62&lt;&gt;0),1,0)</f>
        <v>0</v>
      </c>
      <c r="BE62" s="177" t="n">
        <f aca="false">IF(U51=3,1,0)</f>
        <v>0</v>
      </c>
      <c r="BF62" s="177" t="n">
        <f aca="false">IF(U51=2,1,0)</f>
        <v>0</v>
      </c>
      <c r="BG62" s="177" t="n">
        <f aca="false">IF(U51=1,1,0)</f>
        <v>0</v>
      </c>
      <c r="BH62" s="177" t="n">
        <f aca="false">IF(AND(U51=0,T51&lt;&gt;0),1,0)</f>
        <v>0</v>
      </c>
      <c r="BI62" s="27"/>
    </row>
    <row r="63" customFormat="false" ht="15.75" hidden="false" customHeight="false" outlineLevel="0" collapsed="false">
      <c r="A63" s="224"/>
      <c r="B63" s="225"/>
      <c r="C63" s="261"/>
      <c r="D63" s="262" t="str">
        <f aca="false">D62</f>
        <v>Erlenbach/Morlautern</v>
      </c>
      <c r="E63" s="228" t="str">
        <f aca="false">E12</f>
        <v>Rodenbach/Weilerbach</v>
      </c>
      <c r="F63" s="231"/>
      <c r="G63" s="232"/>
      <c r="H63" s="229"/>
      <c r="I63" s="230"/>
      <c r="J63" s="231"/>
      <c r="K63" s="232"/>
      <c r="L63" s="229"/>
      <c r="M63" s="230"/>
      <c r="N63" s="231"/>
      <c r="O63" s="232"/>
      <c r="P63" s="235" t="str">
        <f aca="false">IF(F63="","",F63+H63+J63+L63+N63)</f>
        <v/>
      </c>
      <c r="Q63" s="236" t="str">
        <f aca="false">IF(G63="","",G63+I63+K63+M63+O63)</f>
        <v/>
      </c>
      <c r="R63" s="235" t="str">
        <f aca="false">IF(F63="","",AQ63+AS63+AU63+AW63+AY63)</f>
        <v/>
      </c>
      <c r="S63" s="236" t="str">
        <f aca="false">IF(G63="","",AR63+AT63+AV63+AX63+AZ63)</f>
        <v/>
      </c>
      <c r="T63" s="218" t="n">
        <f aca="false">IF(AND(R63&lt;&gt;"",R63=3,S63=0),3,              (IF(AND(R63&lt;&gt;"",R63=3,S63=1),3,                           (IF(AND(R63&lt;&gt;"",R63=3,S63=2),2,                        (IF(AND(R63&lt;&gt;"",R63=2),1,                                                 (IF(AND(R63&lt;&gt;"",R63=1),0,                                                               (IF(AND(R63&lt;&gt;"",R63=0),0,                                                                                0)))))))))))</f>
        <v>0</v>
      </c>
      <c r="U63" s="219" t="n">
        <f aca="false">IF(AND(S63&lt;&gt;"",S63=3,R63=0),3,              (IF(AND(S63&lt;&gt;"",S63=3,R63=1),3,                           (IF(AND(S63&lt;&gt;"",S63=3,R63=2),2,                        (IF(AND(S63&lt;&gt;"",S63=2),1,                                                 (IF(AND(S63&lt;&gt;"",S63=1),0,                                                               (IF(AND(S63&lt;&gt;"",S63=0),0,                                                                                0)))))))))))</f>
        <v>0</v>
      </c>
      <c r="V63" s="237"/>
      <c r="W63" s="237"/>
      <c r="X63" s="237"/>
      <c r="Y63" s="237"/>
      <c r="Z63" s="237"/>
      <c r="AA63" s="237"/>
      <c r="AB63" s="237"/>
      <c r="AC63" s="237"/>
      <c r="AD63" s="237"/>
      <c r="AE63" s="237"/>
      <c r="AF63" s="237"/>
      <c r="AG63" s="237"/>
      <c r="AH63" s="237"/>
      <c r="AI63" s="237"/>
      <c r="AJ63" s="237"/>
      <c r="AK63" s="237"/>
      <c r="AL63" s="237"/>
      <c r="AM63" s="238" t="str">
        <f aca="true">IF(U63&lt;&gt;"","",IF(C63&lt;&gt;"","verlegt",IF(B63&lt;TODAY(),"offen","")))</f>
        <v/>
      </c>
      <c r="AN63" s="238"/>
      <c r="AO63" s="239" t="str">
        <f aca="true">IF(U63&lt;&gt;"","",IF(C63="","",IF(C63&lt;TODAY(),"offen","")))</f>
        <v/>
      </c>
      <c r="AP63" s="239"/>
      <c r="AQ63" s="223" t="n">
        <f aca="false">IF(F63&gt;G63,1,0)</f>
        <v>0</v>
      </c>
      <c r="AR63" s="223" t="n">
        <f aca="false">IF(G63&gt;F63,1,0)</f>
        <v>0</v>
      </c>
      <c r="AS63" s="27" t="n">
        <f aca="false">IF(H63&gt;I63,1,0)</f>
        <v>0</v>
      </c>
      <c r="AT63" s="27" t="n">
        <f aca="false">IF(I63&gt;H63,1,0)</f>
        <v>0</v>
      </c>
      <c r="AU63" s="223" t="n">
        <f aca="false">IF(J63&gt;K63,1,0)</f>
        <v>0</v>
      </c>
      <c r="AV63" s="223" t="n">
        <f aca="false">IF(K63&gt;J63,1,0)</f>
        <v>0</v>
      </c>
      <c r="AW63" s="27" t="n">
        <f aca="false">IF(L63&gt;M63,1,0)</f>
        <v>0</v>
      </c>
      <c r="AX63" s="27" t="n">
        <f aca="false">IF(M63&gt;L63,1,0)</f>
        <v>0</v>
      </c>
      <c r="AY63" s="223" t="n">
        <f aca="false">IF(N63&gt;O63,1,0)</f>
        <v>0</v>
      </c>
      <c r="AZ63" s="223" t="n">
        <f aca="false">IF(O63&gt;N63,1,0)</f>
        <v>0</v>
      </c>
      <c r="BA63" s="177" t="n">
        <f aca="false">IF(T63=3,1,0)</f>
        <v>0</v>
      </c>
      <c r="BB63" s="177" t="n">
        <f aca="false">IF(T63=2,1,0)</f>
        <v>0</v>
      </c>
      <c r="BC63" s="177" t="n">
        <f aca="false">IF(T63=1,1,0)</f>
        <v>0</v>
      </c>
      <c r="BD63" s="177" t="n">
        <f aca="false">IF(AND(T63=0,U63&lt;&gt;0),1,0)</f>
        <v>0</v>
      </c>
      <c r="BE63" s="177" t="n">
        <f aca="false">IF(U74=3,1,0)</f>
        <v>0</v>
      </c>
      <c r="BF63" s="177" t="n">
        <f aca="false">IF(U74=2,1,0)</f>
        <v>0</v>
      </c>
      <c r="BG63" s="177" t="n">
        <f aca="false">IF(U74=1,1,0)</f>
        <v>0</v>
      </c>
      <c r="BH63" s="177" t="n">
        <f aca="false">IF(AND(U74=0,T74&lt;&gt;0),1,0)</f>
        <v>0</v>
      </c>
      <c r="BI63" s="27"/>
    </row>
    <row r="64" customFormat="false" ht="15.75" hidden="false" customHeight="false" outlineLevel="0" collapsed="false">
      <c r="A64" s="224"/>
      <c r="B64" s="225"/>
      <c r="C64" s="261"/>
      <c r="D64" s="262" t="str">
        <f aca="false">D63</f>
        <v>Erlenbach/Morlautern</v>
      </c>
      <c r="E64" s="228" t="str">
        <f aca="false">E15</f>
        <v>TV Otterberg</v>
      </c>
      <c r="F64" s="231"/>
      <c r="G64" s="232"/>
      <c r="H64" s="229"/>
      <c r="I64" s="230"/>
      <c r="J64" s="231"/>
      <c r="K64" s="232"/>
      <c r="L64" s="229"/>
      <c r="M64" s="230"/>
      <c r="N64" s="231"/>
      <c r="O64" s="232"/>
      <c r="P64" s="235" t="str">
        <f aca="false">IF(F64="","",F64+H64+J64+L64+N64)</f>
        <v/>
      </c>
      <c r="Q64" s="236" t="str">
        <f aca="false">IF(G64="","",G64+I64+K64+M64+O64)</f>
        <v/>
      </c>
      <c r="R64" s="235" t="str">
        <f aca="false">IF(F64="","",AQ64+AS64+AU64+AW64+AY64)</f>
        <v/>
      </c>
      <c r="S64" s="236" t="str">
        <f aca="false">IF(G64="","",AR64+AT64+AV64+AX64+AZ64)</f>
        <v/>
      </c>
      <c r="T64" s="218" t="n">
        <f aca="false">IF(AND(R64&lt;&gt;"",R64=3,S64=0),3,              (IF(AND(R64&lt;&gt;"",R64=3,S64=1),3,                           (IF(AND(R64&lt;&gt;"",R64=3,S64=2),2,                        (IF(AND(R64&lt;&gt;"",R64=2),1,                                                 (IF(AND(R64&lt;&gt;"",R64=1),0,                                                               (IF(AND(R64&lt;&gt;"",R64=0),0,                                                                                0)))))))))))</f>
        <v>0</v>
      </c>
      <c r="U64" s="219" t="n">
        <f aca="false">IF(AND(S64&lt;&gt;"",S64=3,R64=0),3,              (IF(AND(S64&lt;&gt;"",S64=3,R64=1),3,                           (IF(AND(S64&lt;&gt;"",S64=3,R64=2),2,                        (IF(AND(S64&lt;&gt;"",S64=2),1,                                                 (IF(AND(S64&lt;&gt;"",S64=1),0,                                                               (IF(AND(S64&lt;&gt;"",S64=0),0,                                                                                0)))))))))))</f>
        <v>0</v>
      </c>
      <c r="V64" s="237"/>
      <c r="W64" s="237"/>
      <c r="X64" s="237"/>
      <c r="Y64" s="237"/>
      <c r="Z64" s="237"/>
      <c r="AA64" s="237"/>
      <c r="AB64" s="237"/>
      <c r="AC64" s="237"/>
      <c r="AD64" s="237"/>
      <c r="AE64" s="237"/>
      <c r="AF64" s="237"/>
      <c r="AG64" s="237"/>
      <c r="AH64" s="237"/>
      <c r="AI64" s="237"/>
      <c r="AJ64" s="237"/>
      <c r="AK64" s="237"/>
      <c r="AL64" s="237"/>
      <c r="AM64" s="264" t="str">
        <f aca="true">IF(U64&lt;&gt;"","",IF(C64&lt;&gt;"","verlegt",IF(B64&lt;TODAY(),"offen","")))</f>
        <v/>
      </c>
      <c r="AN64" s="264"/>
      <c r="AO64" s="239" t="str">
        <f aca="true">IF(U64&lt;&gt;"","",IF(C64="","",IF(C64&lt;TODAY(),"offen","")))</f>
        <v/>
      </c>
      <c r="AP64" s="239"/>
      <c r="AQ64" s="223" t="n">
        <f aca="false">IF(F64&gt;G64,1,0)</f>
        <v>0</v>
      </c>
      <c r="AR64" s="223" t="n">
        <f aca="false">IF(G64&gt;F64,1,0)</f>
        <v>0</v>
      </c>
      <c r="AS64" s="27" t="n">
        <f aca="false">IF(H64&gt;I64,1,0)</f>
        <v>0</v>
      </c>
      <c r="AT64" s="27" t="n">
        <f aca="false">IF(I64&gt;H64,1,0)</f>
        <v>0</v>
      </c>
      <c r="AU64" s="223" t="n">
        <f aca="false">IF(J64&gt;K64,1,0)</f>
        <v>0</v>
      </c>
      <c r="AV64" s="223" t="n">
        <f aca="false">IF(K64&gt;J64,1,0)</f>
        <v>0</v>
      </c>
      <c r="AW64" s="27" t="n">
        <f aca="false">IF(L64&gt;M64,1,0)</f>
        <v>0</v>
      </c>
      <c r="AX64" s="27" t="n">
        <f aca="false">IF(M64&gt;L64,1,0)</f>
        <v>0</v>
      </c>
      <c r="AY64" s="223" t="n">
        <f aca="false">IF(N64&gt;O64,1,0)</f>
        <v>0</v>
      </c>
      <c r="AZ64" s="223" t="n">
        <f aca="false">IF(O64&gt;N64,1,0)</f>
        <v>0</v>
      </c>
      <c r="BA64" s="177" t="n">
        <f aca="false">IF(T64=3,1,0)</f>
        <v>0</v>
      </c>
      <c r="BB64" s="177" t="n">
        <f aca="false">IF(T64=2,1,0)</f>
        <v>0</v>
      </c>
      <c r="BC64" s="177" t="n">
        <f aca="false">IF(T64=1,1,0)</f>
        <v>0</v>
      </c>
      <c r="BD64" s="177" t="n">
        <f aca="false">IF(AND(T64=0,U64&lt;&gt;0),1,0)</f>
        <v>0</v>
      </c>
      <c r="BE64" s="177" t="n">
        <f aca="false">IF(U85=3,1,0)</f>
        <v>0</v>
      </c>
      <c r="BF64" s="177" t="n">
        <f aca="false">IF(U85=2,1,0)</f>
        <v>0</v>
      </c>
      <c r="BG64" s="177" t="n">
        <f aca="false">IF(U85=1,1,0)</f>
        <v>0</v>
      </c>
      <c r="BH64" s="177" t="n">
        <f aca="false">IF(AND(U85=0,T85&lt;&gt;0),1,0)</f>
        <v>0</v>
      </c>
      <c r="BI64" s="27"/>
    </row>
    <row r="65" customFormat="false" ht="15" hidden="true" customHeight="true" outlineLevel="0" collapsed="false">
      <c r="A65" s="224"/>
      <c r="B65" s="225"/>
      <c r="C65" s="263"/>
      <c r="D65" s="262" t="str">
        <f aca="false">D64</f>
        <v>Erlenbach/Morlautern</v>
      </c>
      <c r="E65" s="228" t="n">
        <f aca="false">E18</f>
        <v>0</v>
      </c>
      <c r="F65" s="231"/>
      <c r="G65" s="232"/>
      <c r="H65" s="229"/>
      <c r="I65" s="230"/>
      <c r="J65" s="231"/>
      <c r="K65" s="232"/>
      <c r="L65" s="229"/>
      <c r="M65" s="230"/>
      <c r="N65" s="231"/>
      <c r="O65" s="232"/>
      <c r="P65" s="235" t="str">
        <f aca="false">IF(F65="","",F65+H65+J65+L65+N65)</f>
        <v/>
      </c>
      <c r="Q65" s="236" t="str">
        <f aca="false">IF(G65="","",G65+I65+K65+M65+O65)</f>
        <v/>
      </c>
      <c r="R65" s="235" t="str">
        <f aca="false">IF(F65="","",AQ65+AS65+AU65+AW65+AY65)</f>
        <v/>
      </c>
      <c r="S65" s="236" t="str">
        <f aca="false">IF(G65="","",AR65+AT65+AV65+AX65+AZ65)</f>
        <v/>
      </c>
      <c r="T65" s="218" t="n">
        <f aca="false">IF(AND(R65&lt;&gt;"",R65=3,S65=0),3,              (IF(AND(R65&lt;&gt;"",R65=3,S65=1),3,                           (IF(AND(R65&lt;&gt;"",R65=3,S65=2),2,                        (IF(AND(R65&lt;&gt;"",R65=2),1,                                                 (IF(AND(R65&lt;&gt;"",R65=1),0,                                                               (IF(AND(R65&lt;&gt;"",R65=0),0,                                                                                0)))))))))))</f>
        <v>0</v>
      </c>
      <c r="U65" s="219" t="n">
        <f aca="false">IF(AND(S65&lt;&gt;"",S65=3,R65=0),3,              (IF(AND(S65&lt;&gt;"",S65=3,R65=1),3,                           (IF(AND(S65&lt;&gt;"",S65=3,R65=2),2,                        (IF(AND(S65&lt;&gt;"",S65=2),1,                                                 (IF(AND(S65&lt;&gt;"",S65=1),0,                                                               (IF(AND(S65&lt;&gt;"",S65=0),0,                                                                                0)))))))))))</f>
        <v>0</v>
      </c>
      <c r="V65" s="237"/>
      <c r="W65" s="237"/>
      <c r="X65" s="237"/>
      <c r="Y65" s="237"/>
      <c r="Z65" s="237"/>
      <c r="AA65" s="237"/>
      <c r="AB65" s="237"/>
      <c r="AC65" s="237"/>
      <c r="AD65" s="237"/>
      <c r="AE65" s="237"/>
      <c r="AF65" s="237"/>
      <c r="AG65" s="237"/>
      <c r="AH65" s="237"/>
      <c r="AI65" s="237"/>
      <c r="AJ65" s="237"/>
      <c r="AK65" s="237"/>
      <c r="AL65" s="237"/>
      <c r="AM65" s="238" t="str">
        <f aca="true">IF(U65&lt;&gt;"","",IF(C65&lt;&gt;"","verlegt",IF(B65&lt;TODAY(),"offen","")))</f>
        <v/>
      </c>
      <c r="AN65" s="238"/>
      <c r="AO65" s="239" t="str">
        <f aca="true">IF(U65&lt;&gt;"","",IF(C65="","",IF(C65&lt;TODAY(),"offen","")))</f>
        <v/>
      </c>
      <c r="AP65" s="239"/>
      <c r="AQ65" s="223" t="n">
        <f aca="false">IF(F65&gt;G65,1,0)</f>
        <v>0</v>
      </c>
      <c r="AR65" s="223" t="n">
        <f aca="false">IF(G65&gt;F65,1,0)</f>
        <v>0</v>
      </c>
      <c r="AS65" s="27" t="n">
        <f aca="false">IF(H65&gt;I65,1,0)</f>
        <v>0</v>
      </c>
      <c r="AT65" s="27" t="n">
        <f aca="false">IF(I65&gt;H65,1,0)</f>
        <v>0</v>
      </c>
      <c r="AU65" s="223" t="n">
        <f aca="false">IF(J65&gt;K65,1,0)</f>
        <v>0</v>
      </c>
      <c r="AV65" s="223" t="n">
        <f aca="false">IF(K65&gt;J65,1,0)</f>
        <v>0</v>
      </c>
      <c r="AW65" s="27" t="n">
        <f aca="false">IF(L65&gt;M65,1,0)</f>
        <v>0</v>
      </c>
      <c r="AX65" s="27" t="n">
        <f aca="false">IF(M65&gt;L65,1,0)</f>
        <v>0</v>
      </c>
      <c r="AY65" s="223" t="n">
        <f aca="false">IF(N65&gt;O65,1,0)</f>
        <v>0</v>
      </c>
      <c r="AZ65" s="223" t="n">
        <f aca="false">IF(O65&gt;N65,1,0)</f>
        <v>0</v>
      </c>
      <c r="BA65" s="177" t="n">
        <f aca="false">IF(T65=3,1,0)</f>
        <v>0</v>
      </c>
      <c r="BB65" s="177" t="n">
        <f aca="false">IF(T65=2,1,0)</f>
        <v>0</v>
      </c>
      <c r="BC65" s="177" t="n">
        <f aca="false">IF(T65=1,1,0)</f>
        <v>0</v>
      </c>
      <c r="BD65" s="177" t="n">
        <f aca="false">IF(AND(T65=0,U65&lt;&gt;0),1,0)</f>
        <v>0</v>
      </c>
      <c r="BE65" s="177" t="n">
        <f aca="false">IF(U96=3,1,0)</f>
        <v>0</v>
      </c>
      <c r="BF65" s="177" t="n">
        <f aca="false">IF(U96=2,1,0)</f>
        <v>0</v>
      </c>
      <c r="BG65" s="177" t="n">
        <f aca="false">IF(U96=1,1,0)</f>
        <v>0</v>
      </c>
      <c r="BH65" s="177" t="n">
        <f aca="false">IF(AND(U96=0,T96&lt;&gt;0),1,0)</f>
        <v>0</v>
      </c>
      <c r="BI65" s="27"/>
    </row>
    <row r="66" customFormat="false" ht="15" hidden="true" customHeight="true" outlineLevel="0" collapsed="false">
      <c r="A66" s="224"/>
      <c r="B66" s="225"/>
      <c r="C66" s="263"/>
      <c r="D66" s="262" t="str">
        <f aca="false">D65</f>
        <v>Erlenbach/Morlautern</v>
      </c>
      <c r="E66" s="228" t="n">
        <f aca="false">E21</f>
        <v>0</v>
      </c>
      <c r="F66" s="231"/>
      <c r="G66" s="232"/>
      <c r="H66" s="229"/>
      <c r="I66" s="230"/>
      <c r="J66" s="231"/>
      <c r="K66" s="232"/>
      <c r="L66" s="229"/>
      <c r="M66" s="230"/>
      <c r="N66" s="231"/>
      <c r="O66" s="232"/>
      <c r="P66" s="235" t="str">
        <f aca="false">IF(F66="","",F66+H66+J66+L66+N66)</f>
        <v/>
      </c>
      <c r="Q66" s="236" t="str">
        <f aca="false">IF(G66="","",G66+I66+K66+M66+O66)</f>
        <v/>
      </c>
      <c r="R66" s="235" t="str">
        <f aca="false">IF(F66="","",AQ66+AS66+AU66+AW66+AY66)</f>
        <v/>
      </c>
      <c r="S66" s="236" t="str">
        <f aca="false">IF(G66="","",AR66+AT66+AV66+AX66+AZ66)</f>
        <v/>
      </c>
      <c r="T66" s="218" t="n">
        <f aca="false">IF(AND(R66&lt;&gt;"",R66=3,S66=0),3,              (IF(AND(R66&lt;&gt;"",R66=3,S66=1),3,                           (IF(AND(R66&lt;&gt;"",R66=3,S66=2),2,                        (IF(AND(R66&lt;&gt;"",R66=2),1,                                                 (IF(AND(R66&lt;&gt;"",R66=1),0,                                                               (IF(AND(R66&lt;&gt;"",R66=0),0,                                                                                0)))))))))))</f>
        <v>0</v>
      </c>
      <c r="U66" s="219" t="n">
        <f aca="false">IF(AND(S66&lt;&gt;"",S66=3,R66=0),3,              (IF(AND(S66&lt;&gt;"",S66=3,R66=1),3,                           (IF(AND(S66&lt;&gt;"",S66=3,R66=2),2,                        (IF(AND(S66&lt;&gt;"",S66=2),1,                                                 (IF(AND(S66&lt;&gt;"",S66=1),0,                                                               (IF(AND(S66&lt;&gt;"",S66=0),0,                                                                                0)))))))))))</f>
        <v>0</v>
      </c>
      <c r="V66" s="237"/>
      <c r="W66" s="237"/>
      <c r="X66" s="237"/>
      <c r="Y66" s="237"/>
      <c r="Z66" s="237"/>
      <c r="AA66" s="237"/>
      <c r="AB66" s="237"/>
      <c r="AC66" s="237"/>
      <c r="AD66" s="237"/>
      <c r="AE66" s="237"/>
      <c r="AF66" s="237"/>
      <c r="AG66" s="237"/>
      <c r="AH66" s="237"/>
      <c r="AI66" s="237"/>
      <c r="AJ66" s="237"/>
      <c r="AK66" s="237"/>
      <c r="AL66" s="237"/>
      <c r="AM66" s="238" t="str">
        <f aca="true">IF(U66&lt;&gt;"","",IF(C66&lt;&gt;"","verlegt",IF(B66&lt;TODAY(),"offen","")))</f>
        <v/>
      </c>
      <c r="AN66" s="238"/>
      <c r="AO66" s="239" t="str">
        <f aca="true">IF(U66&lt;&gt;"","",IF(C66="","",IF(C66&lt;TODAY(),"offen","")))</f>
        <v/>
      </c>
      <c r="AP66" s="239"/>
      <c r="AQ66" s="223" t="n">
        <f aca="false">IF(F66&gt;G66,1,0)</f>
        <v>0</v>
      </c>
      <c r="AR66" s="223" t="n">
        <f aca="false">IF(G66&gt;F66,1,0)</f>
        <v>0</v>
      </c>
      <c r="AS66" s="27" t="n">
        <f aca="false">IF(H66&gt;I66,1,0)</f>
        <v>0</v>
      </c>
      <c r="AT66" s="27" t="n">
        <f aca="false">IF(I66&gt;H66,1,0)</f>
        <v>0</v>
      </c>
      <c r="AU66" s="223" t="n">
        <f aca="false">IF(J66&gt;K66,1,0)</f>
        <v>0</v>
      </c>
      <c r="AV66" s="223" t="n">
        <f aca="false">IF(K66&gt;J66,1,0)</f>
        <v>0</v>
      </c>
      <c r="AW66" s="27" t="n">
        <f aca="false">IF(L66&gt;M66,1,0)</f>
        <v>0</v>
      </c>
      <c r="AX66" s="27" t="n">
        <f aca="false">IF(M66&gt;L66,1,0)</f>
        <v>0</v>
      </c>
      <c r="AY66" s="223" t="n">
        <f aca="false">IF(N66&gt;O66,1,0)</f>
        <v>0</v>
      </c>
      <c r="AZ66" s="223" t="n">
        <f aca="false">IF(O66&gt;N66,1,0)</f>
        <v>0</v>
      </c>
      <c r="BA66" s="177" t="n">
        <f aca="false">IF(T66=3,1,0)</f>
        <v>0</v>
      </c>
      <c r="BB66" s="177" t="n">
        <f aca="false">IF(T66=2,1,0)</f>
        <v>0</v>
      </c>
      <c r="BC66" s="177" t="n">
        <f aca="false">IF(T66=1,1,0)</f>
        <v>0</v>
      </c>
      <c r="BD66" s="177" t="n">
        <f aca="false">IF(AND(T66=0,U66&lt;&gt;0),1,0)</f>
        <v>0</v>
      </c>
      <c r="BE66" s="177" t="n">
        <f aca="false">IF(U107=3,1,0)</f>
        <v>0</v>
      </c>
      <c r="BF66" s="177" t="n">
        <f aca="false">IF(U107=2,1,0)</f>
        <v>0</v>
      </c>
      <c r="BG66" s="177" t="n">
        <f aca="false">IF(U107=1,1,0)</f>
        <v>0</v>
      </c>
      <c r="BH66" s="177" t="n">
        <f aca="false">IF(AND(U107=0,T107&lt;&gt;0),1,0)</f>
        <v>0</v>
      </c>
      <c r="BI66" s="27"/>
    </row>
    <row r="67" customFormat="false" ht="15" hidden="true" customHeight="true" outlineLevel="0" collapsed="false">
      <c r="A67" s="224"/>
      <c r="B67" s="225"/>
      <c r="C67" s="263"/>
      <c r="D67" s="262" t="str">
        <f aca="false">D66</f>
        <v>Erlenbach/Morlautern</v>
      </c>
      <c r="E67" s="228" t="n">
        <f aca="false">E24</f>
        <v>0</v>
      </c>
      <c r="F67" s="231"/>
      <c r="G67" s="232"/>
      <c r="H67" s="229"/>
      <c r="I67" s="230"/>
      <c r="J67" s="231"/>
      <c r="K67" s="232"/>
      <c r="L67" s="229"/>
      <c r="M67" s="230"/>
      <c r="N67" s="231"/>
      <c r="O67" s="232"/>
      <c r="P67" s="235" t="str">
        <f aca="false">IF(F67="","",F67+H67+J67+L67+N67)</f>
        <v/>
      </c>
      <c r="Q67" s="236" t="str">
        <f aca="false">IF(G67="","",G67+I67+K67+M67+O67)</f>
        <v/>
      </c>
      <c r="R67" s="235" t="str">
        <f aca="false">IF(F67="","",AQ67+AS67+AU67+AW67+AY67)</f>
        <v/>
      </c>
      <c r="S67" s="236" t="str">
        <f aca="false">IF(G67="","",AR67+AT67+AV67+AX67+AZ67)</f>
        <v/>
      </c>
      <c r="T67" s="218" t="n">
        <f aca="false">IF(AND(R67&lt;&gt;"",R67=3,S67=0),3,              (IF(AND(R67&lt;&gt;"",R67=3,S67=1),3,                           (IF(AND(R67&lt;&gt;"",R67=3,S67=2),2,                        (IF(AND(R67&lt;&gt;"",R67=2),1,                                                 (IF(AND(R67&lt;&gt;"",R67=1),0,                                                               (IF(AND(R67&lt;&gt;"",R67=0),0,                                                                                0)))))))))))</f>
        <v>0</v>
      </c>
      <c r="U67" s="219" t="n">
        <f aca="false">IF(AND(S67&lt;&gt;"",S67=3,R67=0),3,              (IF(AND(S67&lt;&gt;"",S67=3,R67=1),3,                           (IF(AND(S67&lt;&gt;"",S67=3,R67=2),2,                        (IF(AND(S67&lt;&gt;"",S67=2),1,                                                 (IF(AND(S67&lt;&gt;"",S67=1),0,                                                               (IF(AND(S67&lt;&gt;"",S67=0),0,                                                                                0)))))))))))</f>
        <v>0</v>
      </c>
      <c r="V67" s="237"/>
      <c r="W67" s="237"/>
      <c r="X67" s="237"/>
      <c r="Y67" s="237"/>
      <c r="Z67" s="237"/>
      <c r="AA67" s="237"/>
      <c r="AB67" s="237"/>
      <c r="AC67" s="237"/>
      <c r="AD67" s="237"/>
      <c r="AE67" s="237"/>
      <c r="AF67" s="237"/>
      <c r="AG67" s="237"/>
      <c r="AH67" s="237"/>
      <c r="AI67" s="237"/>
      <c r="AJ67" s="237"/>
      <c r="AK67" s="237"/>
      <c r="AL67" s="237"/>
      <c r="AM67" s="238" t="str">
        <f aca="true">IF(U67&lt;&gt;"","",IF(C67&lt;&gt;"","verlegt",IF(B67&lt;TODAY(),"offen","")))</f>
        <v/>
      </c>
      <c r="AN67" s="238"/>
      <c r="AO67" s="239" t="str">
        <f aca="true">IF(U67&lt;&gt;"","",IF(C67="","",IF(C67&lt;TODAY(),"offen","")))</f>
        <v/>
      </c>
      <c r="AP67" s="239"/>
      <c r="AQ67" s="223" t="n">
        <f aca="false">IF(F67&gt;G67,1,0)</f>
        <v>0</v>
      </c>
      <c r="AR67" s="223" t="n">
        <f aca="false">IF(G67&gt;F67,1,0)</f>
        <v>0</v>
      </c>
      <c r="AS67" s="27" t="n">
        <f aca="false">IF(H67&gt;I67,1,0)</f>
        <v>0</v>
      </c>
      <c r="AT67" s="27" t="n">
        <f aca="false">IF(I67&gt;H67,1,0)</f>
        <v>0</v>
      </c>
      <c r="AU67" s="223" t="n">
        <f aca="false">IF(J67&gt;K67,1,0)</f>
        <v>0</v>
      </c>
      <c r="AV67" s="223" t="n">
        <f aca="false">IF(K67&gt;J67,1,0)</f>
        <v>0</v>
      </c>
      <c r="AW67" s="27" t="n">
        <f aca="false">IF(L67&gt;M67,1,0)</f>
        <v>0</v>
      </c>
      <c r="AX67" s="27" t="n">
        <f aca="false">IF(M67&gt;L67,1,0)</f>
        <v>0</v>
      </c>
      <c r="AY67" s="223" t="n">
        <f aca="false">IF(N67&gt;O67,1,0)</f>
        <v>0</v>
      </c>
      <c r="AZ67" s="223" t="n">
        <f aca="false">IF(O67&gt;N67,1,0)</f>
        <v>0</v>
      </c>
      <c r="BA67" s="177" t="n">
        <f aca="false">IF(T67=3,1,0)</f>
        <v>0</v>
      </c>
      <c r="BB67" s="177" t="n">
        <f aca="false">IF(T67=2,1,0)</f>
        <v>0</v>
      </c>
      <c r="BC67" s="177" t="n">
        <f aca="false">IF(T67=1,1,0)</f>
        <v>0</v>
      </c>
      <c r="BD67" s="177" t="n">
        <f aca="false">IF(AND(T67=0,U67&lt;&gt;0),1,0)</f>
        <v>0</v>
      </c>
      <c r="BE67" s="177" t="n">
        <f aca="false">IF(U118=3,1,0)</f>
        <v>0</v>
      </c>
      <c r="BF67" s="177" t="n">
        <f aca="false">IF(U118=2,1,0)</f>
        <v>0</v>
      </c>
      <c r="BG67" s="177" t="n">
        <f aca="false">IF(U118=1,1,0)</f>
        <v>0</v>
      </c>
      <c r="BH67" s="177" t="n">
        <f aca="false">IF(AND(U118=0,T118&lt;&gt;0),1,0)</f>
        <v>0</v>
      </c>
      <c r="BI67" s="27"/>
    </row>
    <row r="68" customFormat="false" ht="15" hidden="true" customHeight="true" outlineLevel="0" collapsed="false">
      <c r="A68" s="224"/>
      <c r="B68" s="225"/>
      <c r="C68" s="263"/>
      <c r="D68" s="262" t="str">
        <f aca="false">D67</f>
        <v>Erlenbach/Morlautern</v>
      </c>
      <c r="E68" s="228" t="n">
        <f aca="false">E27</f>
        <v>0</v>
      </c>
      <c r="F68" s="231"/>
      <c r="G68" s="232"/>
      <c r="H68" s="229"/>
      <c r="I68" s="230"/>
      <c r="J68" s="231"/>
      <c r="K68" s="232"/>
      <c r="L68" s="229"/>
      <c r="M68" s="230"/>
      <c r="N68" s="231"/>
      <c r="O68" s="232"/>
      <c r="P68" s="235" t="str">
        <f aca="false">IF(F68="","",F68+H68+J68+L68+N68)</f>
        <v/>
      </c>
      <c r="Q68" s="236" t="str">
        <f aca="false">IF(G68="","",G68+I68+K68+M68+O68)</f>
        <v/>
      </c>
      <c r="R68" s="235" t="str">
        <f aca="false">IF(F68="","",AQ68+AS68+AU68+AW68+AY68)</f>
        <v/>
      </c>
      <c r="S68" s="236" t="str">
        <f aca="false">IF(G68="","",AR68+AT68+AV68+AX68+AZ68)</f>
        <v/>
      </c>
      <c r="T68" s="218" t="n">
        <f aca="false">IF(AND(R68&lt;&gt;"",R68=3,S68=0),3,              (IF(AND(R68&lt;&gt;"",R68=3,S68=1),3,                           (IF(AND(R68&lt;&gt;"",R68=3,S68=2),2,                        (IF(AND(R68&lt;&gt;"",R68=2),1,                                                 (IF(AND(R68&lt;&gt;"",R68=1),0,                                                               (IF(AND(R68&lt;&gt;"",R68=0),0,                                                                                0)))))))))))</f>
        <v>0</v>
      </c>
      <c r="U68" s="219" t="n">
        <f aca="false">IF(AND(S68&lt;&gt;"",S68=3,R68=0),3,              (IF(AND(S68&lt;&gt;"",S68=3,R68=1),3,                           (IF(AND(S68&lt;&gt;"",S68=3,R68=2),2,                        (IF(AND(S68&lt;&gt;"",S68=2),1,                                                 (IF(AND(S68&lt;&gt;"",S68=1),0,                                                               (IF(AND(S68&lt;&gt;"",S68=0),0,                                                                                0)))))))))))</f>
        <v>0</v>
      </c>
      <c r="V68" s="237"/>
      <c r="W68" s="237"/>
      <c r="X68" s="237"/>
      <c r="Y68" s="237"/>
      <c r="Z68" s="237"/>
      <c r="AA68" s="237"/>
      <c r="AB68" s="237"/>
      <c r="AC68" s="237"/>
      <c r="AD68" s="237"/>
      <c r="AE68" s="237"/>
      <c r="AF68" s="237"/>
      <c r="AG68" s="237"/>
      <c r="AH68" s="237"/>
      <c r="AI68" s="237"/>
      <c r="AJ68" s="237"/>
      <c r="AK68" s="237"/>
      <c r="AL68" s="237"/>
      <c r="AM68" s="238" t="str">
        <f aca="true">IF(U68&lt;&gt;"","",IF(C68&lt;&gt;"","verlegt",IF(B68&lt;TODAY(),"offen","")))</f>
        <v/>
      </c>
      <c r="AN68" s="238"/>
      <c r="AO68" s="239" t="str">
        <f aca="true">IF(U68&lt;&gt;"","",IF(C68="","",IF(C68&lt;TODAY(),"offen","")))</f>
        <v/>
      </c>
      <c r="AP68" s="239"/>
      <c r="AQ68" s="223" t="n">
        <f aca="false">IF(F68&gt;G68,1,0)</f>
        <v>0</v>
      </c>
      <c r="AR68" s="223" t="n">
        <f aca="false">IF(G68&gt;F68,1,0)</f>
        <v>0</v>
      </c>
      <c r="AS68" s="27" t="n">
        <f aca="false">IF(H68&gt;I68,1,0)</f>
        <v>0</v>
      </c>
      <c r="AT68" s="27" t="n">
        <f aca="false">IF(I68&gt;H68,1,0)</f>
        <v>0</v>
      </c>
      <c r="AU68" s="223" t="n">
        <f aca="false">IF(J68&gt;K68,1,0)</f>
        <v>0</v>
      </c>
      <c r="AV68" s="223" t="n">
        <f aca="false">IF(K68&gt;J68,1,0)</f>
        <v>0</v>
      </c>
      <c r="AW68" s="27" t="n">
        <f aca="false">IF(L68&gt;M68,1,0)</f>
        <v>0</v>
      </c>
      <c r="AX68" s="27" t="n">
        <f aca="false">IF(M68&gt;L68,1,0)</f>
        <v>0</v>
      </c>
      <c r="AY68" s="223" t="n">
        <f aca="false">IF(N68&gt;O68,1,0)</f>
        <v>0</v>
      </c>
      <c r="AZ68" s="223" t="n">
        <f aca="false">IF(O68&gt;N68,1,0)</f>
        <v>0</v>
      </c>
      <c r="BA68" s="177" t="n">
        <f aca="false">IF(T68=3,1,0)</f>
        <v>0</v>
      </c>
      <c r="BB68" s="177" t="n">
        <f aca="false">IF(T68=2,1,0)</f>
        <v>0</v>
      </c>
      <c r="BC68" s="177" t="n">
        <f aca="false">IF(T68=1,1,0)</f>
        <v>0</v>
      </c>
      <c r="BD68" s="177" t="n">
        <f aca="false">IF(AND(T68=0,U68&lt;&gt;0),1,0)</f>
        <v>0</v>
      </c>
      <c r="BE68" s="177" t="n">
        <f aca="false">IF(U129=3,1,0)</f>
        <v>0</v>
      </c>
      <c r="BF68" s="177" t="n">
        <f aca="false">IF(U129=2,1,0)</f>
        <v>0</v>
      </c>
      <c r="BG68" s="177" t="n">
        <f aca="false">IF(U129=1,1,0)</f>
        <v>0</v>
      </c>
      <c r="BH68" s="177" t="n">
        <f aca="false">IF(AND(U129=0,T129&lt;&gt;0),1,0)</f>
        <v>0</v>
      </c>
      <c r="BI68" s="27"/>
    </row>
    <row r="69" customFormat="false" ht="15.75" hidden="true" customHeight="false" outlineLevel="0" collapsed="false">
      <c r="A69" s="224"/>
      <c r="B69" s="225"/>
      <c r="C69" s="263"/>
      <c r="D69" s="262" t="str">
        <f aca="false">D68</f>
        <v>Erlenbach/Morlautern</v>
      </c>
      <c r="E69" s="228" t="n">
        <f aca="false">E30</f>
        <v>0</v>
      </c>
      <c r="F69" s="231"/>
      <c r="G69" s="232"/>
      <c r="H69" s="229"/>
      <c r="I69" s="230"/>
      <c r="J69" s="231"/>
      <c r="K69" s="232"/>
      <c r="L69" s="229"/>
      <c r="M69" s="230"/>
      <c r="N69" s="231"/>
      <c r="O69" s="232"/>
      <c r="P69" s="235" t="str">
        <f aca="false">IF(F69="","",F69+H69+J69+L69+N69)</f>
        <v/>
      </c>
      <c r="Q69" s="236" t="str">
        <f aca="false">IF(G69="","",G69+I69+K69+M69+O69)</f>
        <v/>
      </c>
      <c r="R69" s="235" t="str">
        <f aca="false">IF(F69="","",AQ69+AS69+AU69+AW69+AY69)</f>
        <v/>
      </c>
      <c r="S69" s="236" t="str">
        <f aca="false">IF(G69="","",AR69+AT69+AV69+AX69+AZ69)</f>
        <v/>
      </c>
      <c r="T69" s="218" t="n">
        <f aca="false">IF(AND(R69&lt;&gt;"",R69=3,S69=0),3,              (IF(AND(R69&lt;&gt;"",R69=3,S69=1),3,                           (IF(AND(R69&lt;&gt;"",R69=3,S69=2),2,                        (IF(AND(R69&lt;&gt;"",R69=2),1,                                                 (IF(AND(R69&lt;&gt;"",R69=1),0,                                                               (IF(AND(R69&lt;&gt;"",R69=0),0,                                                                                0)))))))))))</f>
        <v>0</v>
      </c>
      <c r="U69" s="219" t="n">
        <f aca="false">IF(AND(S69&lt;&gt;"",S69=3,R69=0),3,              (IF(AND(S69&lt;&gt;"",S69=3,R69=1),3,                           (IF(AND(S69&lt;&gt;"",S69=3,R69=2),2,                        (IF(AND(S69&lt;&gt;"",S69=2),1,                                                 (IF(AND(S69&lt;&gt;"",S69=1),0,                                                               (IF(AND(S69&lt;&gt;"",S69=0),0,                                                                                0)))))))))))</f>
        <v>0</v>
      </c>
      <c r="V69" s="237"/>
      <c r="W69" s="237"/>
      <c r="X69" s="237"/>
      <c r="Y69" s="237"/>
      <c r="Z69" s="237"/>
      <c r="AA69" s="237"/>
      <c r="AB69" s="237"/>
      <c r="AC69" s="237"/>
      <c r="AD69" s="237"/>
      <c r="AE69" s="237"/>
      <c r="AF69" s="237"/>
      <c r="AG69" s="237"/>
      <c r="AH69" s="237"/>
      <c r="AI69" s="237"/>
      <c r="AJ69" s="237"/>
      <c r="AK69" s="237"/>
      <c r="AL69" s="237"/>
      <c r="AM69" s="238" t="str">
        <f aca="true">IF(U69&lt;&gt;"","",IF(C69&lt;&gt;"","verlegt",IF(B69&lt;TODAY(),"offen","")))</f>
        <v/>
      </c>
      <c r="AN69" s="238"/>
      <c r="AO69" s="239" t="str">
        <f aca="true">IF(U69&lt;&gt;"","",IF(C69="","",IF(C69&lt;TODAY(),"offen","")))</f>
        <v/>
      </c>
      <c r="AP69" s="239"/>
      <c r="AQ69" s="223" t="n">
        <f aca="false">IF(F69&gt;G69,1,0)</f>
        <v>0</v>
      </c>
      <c r="AR69" s="223" t="n">
        <f aca="false">IF(G69&gt;F69,1,0)</f>
        <v>0</v>
      </c>
      <c r="AS69" s="27" t="n">
        <f aca="false">IF(H69&gt;I69,1,0)</f>
        <v>0</v>
      </c>
      <c r="AT69" s="27" t="n">
        <f aca="false">IF(I69&gt;H69,1,0)</f>
        <v>0</v>
      </c>
      <c r="AU69" s="223" t="n">
        <f aca="false">IF(J69&gt;K69,1,0)</f>
        <v>0</v>
      </c>
      <c r="AV69" s="223" t="n">
        <f aca="false">IF(K69&gt;J69,1,0)</f>
        <v>0</v>
      </c>
      <c r="AW69" s="27" t="n">
        <f aca="false">IF(L69&gt;M69,1,0)</f>
        <v>0</v>
      </c>
      <c r="AX69" s="27" t="n">
        <f aca="false">IF(M69&gt;L69,1,0)</f>
        <v>0</v>
      </c>
      <c r="AY69" s="223" t="n">
        <f aca="false">IF(N69&gt;O69,1,0)</f>
        <v>0</v>
      </c>
      <c r="AZ69" s="223" t="n">
        <f aca="false">IF(O69&gt;N69,1,0)</f>
        <v>0</v>
      </c>
      <c r="BA69" s="177" t="n">
        <f aca="false">IF(T69=3,1,0)</f>
        <v>0</v>
      </c>
      <c r="BB69" s="177" t="n">
        <f aca="false">IF(T69=2,1,0)</f>
        <v>0</v>
      </c>
      <c r="BC69" s="177" t="n">
        <f aca="false">IF(T69=1,1,0)</f>
        <v>0</v>
      </c>
      <c r="BD69" s="177" t="n">
        <f aca="false">IF(AND(T69=0,U69&lt;&gt;0),1,0)</f>
        <v>0</v>
      </c>
      <c r="BE69" s="177" t="n">
        <f aca="false">IF(U140=3,1,0)</f>
        <v>0</v>
      </c>
      <c r="BF69" s="177" t="n">
        <f aca="false">IF(U140=2,1,0)</f>
        <v>0</v>
      </c>
      <c r="BG69" s="177" t="n">
        <f aca="false">IF(U140=1,1,0)</f>
        <v>0</v>
      </c>
      <c r="BH69" s="177" t="n">
        <f aca="false">IF(AND(U140=0,T140&lt;&gt;0),1,0)</f>
        <v>0</v>
      </c>
      <c r="BI69" s="27"/>
    </row>
    <row r="70" customFormat="false" ht="15.75" hidden="true" customHeight="false" outlineLevel="0" collapsed="false">
      <c r="A70" s="241"/>
      <c r="B70" s="242"/>
      <c r="C70" s="265"/>
      <c r="D70" s="266" t="str">
        <f aca="false">D69</f>
        <v>Erlenbach/Morlautern</v>
      </c>
      <c r="E70" s="267" t="n">
        <f aca="false">E33</f>
        <v>0</v>
      </c>
      <c r="F70" s="247"/>
      <c r="G70" s="248"/>
      <c r="H70" s="245"/>
      <c r="I70" s="246"/>
      <c r="J70" s="247"/>
      <c r="K70" s="248"/>
      <c r="L70" s="245"/>
      <c r="M70" s="246"/>
      <c r="N70" s="247"/>
      <c r="O70" s="248"/>
      <c r="P70" s="251" t="str">
        <f aca="false">IF(F70="","",F70+H70+J70+L70+N70)</f>
        <v/>
      </c>
      <c r="Q70" s="252" t="str">
        <f aca="false">IF(G70="","",G70+I70+K70+M70+O70)</f>
        <v/>
      </c>
      <c r="R70" s="251" t="str">
        <f aca="false">IF(F70="","",AQ70+AS70+AU70+AW70+AY70)</f>
        <v/>
      </c>
      <c r="S70" s="252" t="str">
        <f aca="false">IF(G70="","",AR70+AT70+AV70+AX70+AZ70)</f>
        <v/>
      </c>
      <c r="T70" s="218" t="n">
        <f aca="false">IF(AND(R70&lt;&gt;"",R70=3,S70=0),3,              (IF(AND(R70&lt;&gt;"",R70=3,S70=1),3,                           (IF(AND(R70&lt;&gt;"",R70=3,S70=2),2,                        (IF(AND(R70&lt;&gt;"",R70=2),1,                                                 (IF(AND(R70&lt;&gt;"",R70=1),0,                                                               (IF(AND(R70&lt;&gt;"",R70=0),0,                                                                                0)))))))))))</f>
        <v>0</v>
      </c>
      <c r="U70" s="219" t="n">
        <f aca="false">IF(AND(S70&lt;&gt;"",S70=3,R70=0),3,              (IF(AND(S70&lt;&gt;"",S70=3,R70=1),3,                           (IF(AND(S70&lt;&gt;"",S70=3,R70=2),2,                        (IF(AND(S70&lt;&gt;"",S70=2),1,                                                 (IF(AND(S70&lt;&gt;"",S70=1),0,                                                               (IF(AND(S70&lt;&gt;"",S70=0),0,                                                                                0)))))))))))</f>
        <v>0</v>
      </c>
      <c r="V70" s="253"/>
      <c r="W70" s="253"/>
      <c r="X70" s="253"/>
      <c r="Y70" s="253"/>
      <c r="Z70" s="253"/>
      <c r="AA70" s="253"/>
      <c r="AB70" s="253"/>
      <c r="AC70" s="253"/>
      <c r="AD70" s="253"/>
      <c r="AE70" s="253"/>
      <c r="AF70" s="253"/>
      <c r="AG70" s="253"/>
      <c r="AH70" s="253"/>
      <c r="AI70" s="253"/>
      <c r="AJ70" s="253"/>
      <c r="AK70" s="253"/>
      <c r="AL70" s="253"/>
      <c r="AM70" s="254" t="str">
        <f aca="true">IF(U70&lt;&gt;"","",IF(C70&lt;&gt;"","verlegt",IF(B70&lt;TODAY(),"offen","")))</f>
        <v/>
      </c>
      <c r="AN70" s="254"/>
      <c r="AO70" s="255" t="str">
        <f aca="true">IF(U70&lt;&gt;"","",IF(C70="","",IF(C70&lt;TODAY(),"offen","")))</f>
        <v/>
      </c>
      <c r="AP70" s="255"/>
      <c r="AQ70" s="223" t="n">
        <f aca="false">IF(F70&gt;G70,1,0)</f>
        <v>0</v>
      </c>
      <c r="AR70" s="223" t="n">
        <f aca="false">IF(G70&gt;F70,1,0)</f>
        <v>0</v>
      </c>
      <c r="AS70" s="27" t="n">
        <f aca="false">IF(H70&gt;I70,1,0)</f>
        <v>0</v>
      </c>
      <c r="AT70" s="27" t="n">
        <f aca="false">IF(I70&gt;H70,1,0)</f>
        <v>0</v>
      </c>
      <c r="AU70" s="223" t="n">
        <f aca="false">IF(J70&gt;K70,1,0)</f>
        <v>0</v>
      </c>
      <c r="AV70" s="223" t="n">
        <f aca="false">IF(K70&gt;J70,1,0)</f>
        <v>0</v>
      </c>
      <c r="AW70" s="27" t="n">
        <f aca="false">IF(L70&gt;M70,1,0)</f>
        <v>0</v>
      </c>
      <c r="AX70" s="27" t="n">
        <f aca="false">IF(M70&gt;L70,1,0)</f>
        <v>0</v>
      </c>
      <c r="AY70" s="223" t="n">
        <f aca="false">IF(N70&gt;O70,1,0)</f>
        <v>0</v>
      </c>
      <c r="AZ70" s="223" t="n">
        <f aca="false">IF(O70&gt;N70,1,0)</f>
        <v>0</v>
      </c>
      <c r="BA70" s="177" t="n">
        <f aca="false">IF(T70=3,1,0)</f>
        <v>0</v>
      </c>
      <c r="BB70" s="177" t="n">
        <f aca="false">IF(T70=2,1,0)</f>
        <v>0</v>
      </c>
      <c r="BC70" s="177" t="n">
        <f aca="false">IF(T70=1,1,0)</f>
        <v>0</v>
      </c>
      <c r="BD70" s="177" t="n">
        <f aca="false">IF(AND(T70=0,U70&lt;&gt;0),1,0)</f>
        <v>0</v>
      </c>
      <c r="BE70" s="177" t="n">
        <f aca="false">IF(U151=3,1,0)</f>
        <v>0</v>
      </c>
      <c r="BF70" s="177" t="n">
        <f aca="false">IF(U151=2,1,0)</f>
        <v>0</v>
      </c>
      <c r="BG70" s="177" t="n">
        <f aca="false">IF(U151=1,1,0)</f>
        <v>0</v>
      </c>
      <c r="BH70" s="177" t="n">
        <f aca="false">IF(AND(U151=0,T151&lt;&gt;0),1,0)</f>
        <v>0</v>
      </c>
      <c r="BI70" s="27"/>
    </row>
    <row r="71" customFormat="false" ht="15.75" hidden="false" customHeight="false" outlineLevel="0" collapsed="false">
      <c r="A71" s="26"/>
      <c r="C71" s="27"/>
      <c r="D71" s="24"/>
      <c r="E71" s="24"/>
      <c r="T71" s="218" t="n">
        <f aca="false">IF(AND(R71&lt;&gt;"",R71=3,S71=0),3,              (IF(AND(R71&lt;&gt;"",R71=3,S71=1),3,                           (IF(AND(R71&lt;&gt;"",R71=3,S71=2),2,                        (IF(AND(R71&lt;&gt;"",R71=2),1,                                                 (IF(AND(R71&lt;&gt;"",R71=1),0,                                                               (IF(AND(R71&lt;&gt;"",R71=0),0,                                                                                0)))))))))))</f>
        <v>0</v>
      </c>
      <c r="U71" s="219" t="n">
        <f aca="false">IF(AND(S71&lt;&gt;"",S71=3,R71=0),3,              (IF(AND(S71&lt;&gt;"",S71=3,R71=1),3,                           (IF(AND(S71&lt;&gt;"",S71=3,R71=2),2,                        (IF(AND(S71&lt;&gt;"",S71=2),1,                                                 (IF(AND(S71&lt;&gt;"",S71=1),0,                                                               (IF(AND(S71&lt;&gt;"",S71=0),0,                                                                                0)))))))))))</f>
        <v>0</v>
      </c>
      <c r="V71" s="256"/>
      <c r="W71" s="256"/>
      <c r="X71" s="257"/>
      <c r="Y71" s="257"/>
      <c r="Z71" s="257"/>
      <c r="AA71" s="257"/>
      <c r="AB71" s="257"/>
      <c r="AC71" s="257"/>
      <c r="AD71" s="257"/>
      <c r="AE71" s="257"/>
      <c r="AF71" s="257"/>
      <c r="AG71" s="257"/>
      <c r="AH71" s="257"/>
      <c r="AI71" s="257"/>
      <c r="AJ71" s="257"/>
      <c r="AK71" s="257"/>
      <c r="AL71" s="257"/>
      <c r="AM71" s="257"/>
      <c r="AQ71" s="223"/>
      <c r="AR71" s="223"/>
      <c r="AS71" s="27"/>
      <c r="AT71" s="27"/>
      <c r="AU71" s="223"/>
      <c r="AV71" s="223"/>
      <c r="AW71" s="27"/>
      <c r="AX71" s="27"/>
      <c r="AY71" s="223"/>
      <c r="AZ71" s="223"/>
      <c r="BA71" s="258" t="n">
        <f aca="false">SUM(BA61:BA70)</f>
        <v>0</v>
      </c>
      <c r="BB71" s="258" t="n">
        <f aca="false">SUM(BB61:BB70)</f>
        <v>0</v>
      </c>
      <c r="BC71" s="258" t="n">
        <f aca="false">SUM(BC61:BC70)</f>
        <v>0</v>
      </c>
      <c r="BD71" s="258" t="n">
        <f aca="false">SUM(BD61:BD70)</f>
        <v>0</v>
      </c>
      <c r="BE71" s="258" t="n">
        <f aca="false">SUM(BE61:BE70)</f>
        <v>0</v>
      </c>
      <c r="BF71" s="258" t="n">
        <f aca="false">SUM(BF61:BF70)</f>
        <v>0</v>
      </c>
      <c r="BG71" s="258" t="n">
        <f aca="false">SUM(BG61:BG70)</f>
        <v>0</v>
      </c>
      <c r="BH71" s="258" t="n">
        <f aca="false">SUM(BH61:BH70)</f>
        <v>0</v>
      </c>
      <c r="BI71" s="27" t="n">
        <f aca="false">SUM(BA71:BH71)</f>
        <v>0</v>
      </c>
    </row>
    <row r="72" customFormat="false" ht="15.75" hidden="false" customHeight="false" outlineLevel="0" collapsed="false">
      <c r="A72" s="205"/>
      <c r="B72" s="206"/>
      <c r="C72" s="268"/>
      <c r="D72" s="260" t="str">
        <f aca="false">E12</f>
        <v>Rodenbach/Weilerbach</v>
      </c>
      <c r="E72" s="209" t="str">
        <f aca="false">E3</f>
        <v>SV Miesenbach</v>
      </c>
      <c r="F72" s="212"/>
      <c r="G72" s="213"/>
      <c r="H72" s="210"/>
      <c r="I72" s="211"/>
      <c r="J72" s="212"/>
      <c r="K72" s="213"/>
      <c r="L72" s="210"/>
      <c r="M72" s="211"/>
      <c r="N72" s="212"/>
      <c r="O72" s="213"/>
      <c r="P72" s="216" t="str">
        <f aca="false">IF(F72="","",F72+H72+J72+L72+N72)</f>
        <v/>
      </c>
      <c r="Q72" s="217" t="str">
        <f aca="false">IF(G72="","",G72+I72+K72+M72+O72)</f>
        <v/>
      </c>
      <c r="R72" s="216" t="str">
        <f aca="false">IF(F72="","",AQ72+AS72+AU72+AW72+AY72)</f>
        <v/>
      </c>
      <c r="S72" s="217" t="str">
        <f aca="false">IF(G72="","",AR72+AT72+AV72+AX72+AZ72)</f>
        <v/>
      </c>
      <c r="T72" s="218" t="n">
        <f aca="false">IF(AND(R72&lt;&gt;"",R72=3,S72=0),3,              (IF(AND(R72&lt;&gt;"",R72=3,S72=1),3,                           (IF(AND(R72&lt;&gt;"",R72=3,S72=2),2,                        (IF(AND(R72&lt;&gt;"",R72=2),1,                                                 (IF(AND(R72&lt;&gt;"",R72=1),0,                                                               (IF(AND(R72&lt;&gt;"",R72=0),0,                                                                                0)))))))))))</f>
        <v>0</v>
      </c>
      <c r="U72" s="219" t="n">
        <f aca="false">IF(AND(S72&lt;&gt;"",S72=3,R72=0),3,              (IF(AND(S72&lt;&gt;"",S72=3,R72=1),3,                           (IF(AND(S72&lt;&gt;"",S72=3,R72=2),2,                        (IF(AND(S72&lt;&gt;"",S72=2),1,                                                 (IF(AND(S72&lt;&gt;"",S72=1),0,                                                               (IF(AND(S72&lt;&gt;"",S72=0),0,                                                                                0)))))))))))</f>
        <v>0</v>
      </c>
      <c r="V72" s="220"/>
      <c r="W72" s="220"/>
      <c r="X72" s="220"/>
      <c r="Y72" s="220"/>
      <c r="Z72" s="220"/>
      <c r="AA72" s="220"/>
      <c r="AB72" s="220"/>
      <c r="AC72" s="220"/>
      <c r="AD72" s="220"/>
      <c r="AE72" s="220"/>
      <c r="AF72" s="220"/>
      <c r="AG72" s="220"/>
      <c r="AH72" s="220"/>
      <c r="AI72" s="220"/>
      <c r="AJ72" s="220"/>
      <c r="AK72" s="220"/>
      <c r="AL72" s="220"/>
      <c r="AM72" s="221" t="str">
        <f aca="true">IF(U72&lt;&gt;"","",IF(C72&lt;&gt;"","verlegt",IF(B72&lt;TODAY(),"offen","")))</f>
        <v/>
      </c>
      <c r="AN72" s="221"/>
      <c r="AO72" s="222" t="str">
        <f aca="true">IF(U72&lt;&gt;"","",IF(C72="","",IF(C72&lt;TODAY(),"offen","")))</f>
        <v/>
      </c>
      <c r="AP72" s="222"/>
      <c r="AQ72" s="223" t="n">
        <f aca="false">IF(F72&gt;G72,1,0)</f>
        <v>0</v>
      </c>
      <c r="AR72" s="223" t="n">
        <f aca="false">IF(G72&gt;F72,1,0)</f>
        <v>0</v>
      </c>
      <c r="AS72" s="27" t="n">
        <f aca="false">IF(H72&gt;I72,1,0)</f>
        <v>0</v>
      </c>
      <c r="AT72" s="27" t="n">
        <f aca="false">IF(I72&gt;H72,1,0)</f>
        <v>0</v>
      </c>
      <c r="AU72" s="223" t="n">
        <f aca="false">IF(J72&gt;K72,1,0)</f>
        <v>0</v>
      </c>
      <c r="AV72" s="223" t="n">
        <f aca="false">IF(K72&gt;J72,1,0)</f>
        <v>0</v>
      </c>
      <c r="AW72" s="27" t="n">
        <f aca="false">IF(L72&gt;M72,1,0)</f>
        <v>0</v>
      </c>
      <c r="AX72" s="27" t="n">
        <f aca="false">IF(M72&gt;L72,1,0)</f>
        <v>0</v>
      </c>
      <c r="AY72" s="223" t="n">
        <f aca="false">IF(N72&gt;O72,1,0)</f>
        <v>0</v>
      </c>
      <c r="AZ72" s="223" t="n">
        <f aca="false">IF(O72&gt;N72,1,0)</f>
        <v>0</v>
      </c>
      <c r="BA72" s="177" t="n">
        <f aca="false">IF(T72=3,1,0)</f>
        <v>0</v>
      </c>
      <c r="BB72" s="177" t="n">
        <f aca="false">IF(T72=2,1,0)</f>
        <v>0</v>
      </c>
      <c r="BC72" s="177" t="n">
        <f aca="false">IF(T72=1,1,0)</f>
        <v>0</v>
      </c>
      <c r="BD72" s="177" t="n">
        <f aca="false">IF(AND(T72=0,U72&lt;&gt;0),1,0)</f>
        <v>0</v>
      </c>
      <c r="BE72" s="177" t="n">
        <f aca="false">IF(U41=3,1,0)</f>
        <v>0</v>
      </c>
      <c r="BF72" s="177" t="n">
        <f aca="false">IF(U41=2,1,0)</f>
        <v>0</v>
      </c>
      <c r="BG72" s="177" t="n">
        <f aca="false">IF(U41=1,1,0)</f>
        <v>0</v>
      </c>
      <c r="BH72" s="177" t="n">
        <f aca="false">IF(AND(U41=0,T41&lt;&gt;0),1,0)</f>
        <v>0</v>
      </c>
      <c r="BI72" s="27"/>
    </row>
    <row r="73" customFormat="false" ht="15.75" hidden="false" customHeight="false" outlineLevel="0" collapsed="false">
      <c r="A73" s="224"/>
      <c r="B73" s="225"/>
      <c r="C73" s="261"/>
      <c r="D73" s="262" t="str">
        <f aca="false">D72</f>
        <v>Rodenbach/Weilerbach</v>
      </c>
      <c r="E73" s="228" t="str">
        <f aca="false">E6</f>
        <v>TSV Hütschenhausen</v>
      </c>
      <c r="F73" s="231"/>
      <c r="G73" s="232"/>
      <c r="H73" s="229"/>
      <c r="I73" s="230"/>
      <c r="J73" s="231"/>
      <c r="K73" s="232"/>
      <c r="L73" s="229"/>
      <c r="M73" s="230"/>
      <c r="N73" s="231"/>
      <c r="O73" s="232"/>
      <c r="P73" s="235" t="str">
        <f aca="false">IF(F73="","",F73+H73+J73+L73+N73)</f>
        <v/>
      </c>
      <c r="Q73" s="236" t="str">
        <f aca="false">IF(G73="","",G73+I73+K73+M73+O73)</f>
        <v/>
      </c>
      <c r="R73" s="235" t="str">
        <f aca="false">IF(F73="","",AQ73+AS73+AU73+AW73+AY73)</f>
        <v/>
      </c>
      <c r="S73" s="236" t="str">
        <f aca="false">IF(G73="","",AR73+AT73+AV73+AX73+AZ73)</f>
        <v/>
      </c>
      <c r="T73" s="218" t="n">
        <f aca="false">IF(AND(R73&lt;&gt;"",R73=3,S73=0),3,              (IF(AND(R73&lt;&gt;"",R73=3,S73=1),3,                           (IF(AND(R73&lt;&gt;"",R73=3,S73=2),2,                        (IF(AND(R73&lt;&gt;"",R73=2),1,                                                 (IF(AND(R73&lt;&gt;"",R73=1),0,                                                               (IF(AND(R73&lt;&gt;"",R73=0),0,                                                                                0)))))))))))</f>
        <v>0</v>
      </c>
      <c r="U73" s="219" t="n">
        <f aca="false">IF(AND(S73&lt;&gt;"",S73=3,R73=0),3,              (IF(AND(S73&lt;&gt;"",S73=3,R73=1),3,                           (IF(AND(S73&lt;&gt;"",S73=3,R73=2),2,                        (IF(AND(S73&lt;&gt;"",S73=2),1,                                                 (IF(AND(S73&lt;&gt;"",S73=1),0,                                                               (IF(AND(S73&lt;&gt;"",S73=0),0,                                                                                0)))))))))))</f>
        <v>0</v>
      </c>
      <c r="V73" s="237"/>
      <c r="W73" s="237"/>
      <c r="X73" s="237"/>
      <c r="Y73" s="237"/>
      <c r="Z73" s="237"/>
      <c r="AA73" s="237"/>
      <c r="AB73" s="237"/>
      <c r="AC73" s="237"/>
      <c r="AD73" s="237"/>
      <c r="AE73" s="237"/>
      <c r="AF73" s="237"/>
      <c r="AG73" s="237"/>
      <c r="AH73" s="237"/>
      <c r="AI73" s="237"/>
      <c r="AJ73" s="237"/>
      <c r="AK73" s="237"/>
      <c r="AL73" s="237"/>
      <c r="AM73" s="238" t="str">
        <f aca="true">IF(U73&lt;&gt;"","",IF(C73&lt;&gt;"","verlegt",IF(B73&lt;TODAY(),"offen","")))</f>
        <v/>
      </c>
      <c r="AN73" s="238"/>
      <c r="AO73" s="239" t="str">
        <f aca="true">IF(U73&lt;&gt;"","",IF(C73="","",IF(C73&lt;TODAY(),"offen","")))</f>
        <v/>
      </c>
      <c r="AP73" s="239"/>
      <c r="AQ73" s="223" t="n">
        <f aca="false">IF(F73&gt;G73,1,0)</f>
        <v>0</v>
      </c>
      <c r="AR73" s="223" t="n">
        <f aca="false">IF(G73&gt;F73,1,0)</f>
        <v>0</v>
      </c>
      <c r="AS73" s="27" t="n">
        <f aca="false">IF(H73&gt;I73,1,0)</f>
        <v>0</v>
      </c>
      <c r="AT73" s="27" t="n">
        <f aca="false">IF(I73&gt;H73,1,0)</f>
        <v>0</v>
      </c>
      <c r="AU73" s="223" t="n">
        <f aca="false">IF(J73&gt;K73,1,0)</f>
        <v>0</v>
      </c>
      <c r="AV73" s="223" t="n">
        <f aca="false">IF(K73&gt;J73,1,0)</f>
        <v>0</v>
      </c>
      <c r="AW73" s="27" t="n">
        <f aca="false">IF(L73&gt;M73,1,0)</f>
        <v>0</v>
      </c>
      <c r="AX73" s="27" t="n">
        <f aca="false">IF(M73&gt;L73,1,0)</f>
        <v>0</v>
      </c>
      <c r="AY73" s="223" t="n">
        <f aca="false">IF(N73&gt;O73,1,0)</f>
        <v>0</v>
      </c>
      <c r="AZ73" s="223" t="n">
        <f aca="false">IF(O73&gt;N73,1,0)</f>
        <v>0</v>
      </c>
      <c r="BA73" s="177" t="n">
        <f aca="false">IF(T73=3,1,0)</f>
        <v>0</v>
      </c>
      <c r="BB73" s="177" t="n">
        <f aca="false">IF(T73=2,1,0)</f>
        <v>0</v>
      </c>
      <c r="BC73" s="177" t="n">
        <f aca="false">IF(T73=1,1,0)</f>
        <v>0</v>
      </c>
      <c r="BD73" s="177" t="n">
        <f aca="false">IF(AND(T73=0,U73&lt;&gt;0),1,0)</f>
        <v>0</v>
      </c>
      <c r="BE73" s="177" t="n">
        <f aca="false">IF(U52=3,1,0)</f>
        <v>0</v>
      </c>
      <c r="BF73" s="177" t="n">
        <f aca="false">IF(U52=2,1,0)</f>
        <v>0</v>
      </c>
      <c r="BG73" s="177" t="n">
        <f aca="false">IF(U52=1,1,0)</f>
        <v>0</v>
      </c>
      <c r="BH73" s="177" t="n">
        <f aca="false">IF(AND(U52=0,T52&lt;&gt;0),1,0)</f>
        <v>0</v>
      </c>
      <c r="BI73" s="27"/>
    </row>
    <row r="74" customFormat="false" ht="15.75" hidden="false" customHeight="false" outlineLevel="0" collapsed="false">
      <c r="A74" s="224"/>
      <c r="B74" s="225"/>
      <c r="C74" s="261"/>
      <c r="D74" s="262" t="str">
        <f aca="false">D73</f>
        <v>Rodenbach/Weilerbach</v>
      </c>
      <c r="E74" s="228" t="str">
        <f aca="false">E9</f>
        <v>Erlenbach/Morlautern</v>
      </c>
      <c r="F74" s="231"/>
      <c r="G74" s="232"/>
      <c r="H74" s="229"/>
      <c r="I74" s="230"/>
      <c r="J74" s="231"/>
      <c r="K74" s="232"/>
      <c r="L74" s="229"/>
      <c r="M74" s="230"/>
      <c r="N74" s="231"/>
      <c r="O74" s="232"/>
      <c r="P74" s="235" t="str">
        <f aca="false">IF(F74="","",F74+H74+J74+L74+N74)</f>
        <v/>
      </c>
      <c r="Q74" s="236" t="str">
        <f aca="false">IF(G74="","",G74+I74+K74+M74+O74)</f>
        <v/>
      </c>
      <c r="R74" s="235" t="str">
        <f aca="false">IF(F74="","",AQ74+AS74+AU74+AW74+AY74)</f>
        <v/>
      </c>
      <c r="S74" s="236" t="str">
        <f aca="false">IF(G74="","",AR74+AT74+AV74+AX74+AZ74)</f>
        <v/>
      </c>
      <c r="T74" s="218" t="n">
        <f aca="false">IF(AND(R74&lt;&gt;"",R74=3,S74=0),3,              (IF(AND(R74&lt;&gt;"",R74=3,S74=1),3,                           (IF(AND(R74&lt;&gt;"",R74=3,S74=2),2,                        (IF(AND(R74&lt;&gt;"",R74=2),1,                                                 (IF(AND(R74&lt;&gt;"",R74=1),0,                                                               (IF(AND(R74&lt;&gt;"",R74=0),0,                                                                                0)))))))))))</f>
        <v>0</v>
      </c>
      <c r="U74" s="219" t="n">
        <f aca="false">IF(AND(S74&lt;&gt;"",S74=3,R74=0),3,              (IF(AND(S74&lt;&gt;"",S74=3,R74=1),3,                           (IF(AND(S74&lt;&gt;"",S74=3,R74=2),2,                        (IF(AND(S74&lt;&gt;"",S74=2),1,                                                 (IF(AND(S74&lt;&gt;"",S74=1),0,                                                               (IF(AND(S74&lt;&gt;"",S74=0),0,                                                                                0)))))))))))</f>
        <v>0</v>
      </c>
      <c r="V74" s="237"/>
      <c r="W74" s="237"/>
      <c r="X74" s="237"/>
      <c r="Y74" s="237"/>
      <c r="Z74" s="237"/>
      <c r="AA74" s="237"/>
      <c r="AB74" s="237"/>
      <c r="AC74" s="237"/>
      <c r="AD74" s="237"/>
      <c r="AE74" s="237"/>
      <c r="AF74" s="237"/>
      <c r="AG74" s="237"/>
      <c r="AH74" s="237"/>
      <c r="AI74" s="237"/>
      <c r="AJ74" s="237"/>
      <c r="AK74" s="237"/>
      <c r="AL74" s="237"/>
      <c r="AM74" s="238" t="str">
        <f aca="true">IF(U74&lt;&gt;"","",IF(C74&lt;&gt;"","verlegt",IF(B74&lt;TODAY(),"offen","")))</f>
        <v/>
      </c>
      <c r="AN74" s="238"/>
      <c r="AO74" s="239" t="str">
        <f aca="true">IF(U74&lt;&gt;"","",IF(C74="","",IF(C74&lt;TODAY(),"offen","")))</f>
        <v/>
      </c>
      <c r="AP74" s="239"/>
      <c r="AQ74" s="223" t="n">
        <f aca="false">IF(F74&gt;G74,1,0)</f>
        <v>0</v>
      </c>
      <c r="AR74" s="223" t="n">
        <f aca="false">IF(G74&gt;F74,1,0)</f>
        <v>0</v>
      </c>
      <c r="AS74" s="27" t="n">
        <f aca="false">IF(H74&gt;I74,1,0)</f>
        <v>0</v>
      </c>
      <c r="AT74" s="27" t="n">
        <f aca="false">IF(I74&gt;H74,1,0)</f>
        <v>0</v>
      </c>
      <c r="AU74" s="223" t="n">
        <f aca="false">IF(J74&gt;K74,1,0)</f>
        <v>0</v>
      </c>
      <c r="AV74" s="223" t="n">
        <f aca="false">IF(K74&gt;J74,1,0)</f>
        <v>0</v>
      </c>
      <c r="AW74" s="27" t="n">
        <f aca="false">IF(L74&gt;M74,1,0)</f>
        <v>0</v>
      </c>
      <c r="AX74" s="27" t="n">
        <f aca="false">IF(M74&gt;L74,1,0)</f>
        <v>0</v>
      </c>
      <c r="AY74" s="223" t="n">
        <f aca="false">IF(N74&gt;O74,1,0)</f>
        <v>0</v>
      </c>
      <c r="AZ74" s="223" t="n">
        <f aca="false">IF(O74&gt;N74,1,0)</f>
        <v>0</v>
      </c>
      <c r="BA74" s="177" t="n">
        <f aca="false">IF(T74=3,1,0)</f>
        <v>0</v>
      </c>
      <c r="BB74" s="177" t="n">
        <f aca="false">IF(T74=2,1,0)</f>
        <v>0</v>
      </c>
      <c r="BC74" s="177" t="n">
        <f aca="false">IF(T74=1,1,0)</f>
        <v>0</v>
      </c>
      <c r="BD74" s="177" t="n">
        <f aca="false">IF(AND(T74=0,U74&lt;&gt;0),1,0)</f>
        <v>0</v>
      </c>
      <c r="BE74" s="177" t="n">
        <f aca="false">IF(U63=3,1,0)</f>
        <v>0</v>
      </c>
      <c r="BF74" s="177" t="n">
        <f aca="false">IF(U63=2,1,0)</f>
        <v>0</v>
      </c>
      <c r="BG74" s="177" t="n">
        <f aca="false">IF(U63=1,1,0)</f>
        <v>0</v>
      </c>
      <c r="BH74" s="177" t="n">
        <f aca="false">IF(AND(U63=0,T63&lt;&gt;0),1,0)</f>
        <v>0</v>
      </c>
      <c r="BI74" s="27"/>
    </row>
    <row r="75" customFormat="false" ht="15" hidden="false" customHeight="true" outlineLevel="0" collapsed="false">
      <c r="A75" s="224"/>
      <c r="B75" s="225"/>
      <c r="C75" s="261"/>
      <c r="D75" s="262" t="str">
        <f aca="false">D74</f>
        <v>Rodenbach/Weilerbach</v>
      </c>
      <c r="E75" s="228" t="str">
        <f aca="false">E15</f>
        <v>TV Otterberg</v>
      </c>
      <c r="F75" s="231"/>
      <c r="G75" s="232"/>
      <c r="H75" s="229"/>
      <c r="I75" s="230"/>
      <c r="J75" s="231"/>
      <c r="K75" s="232"/>
      <c r="L75" s="229"/>
      <c r="M75" s="230"/>
      <c r="N75" s="231"/>
      <c r="O75" s="232"/>
      <c r="P75" s="235" t="str">
        <f aca="false">IF(F75="","",F75+H75+J75+L75+N75)</f>
        <v/>
      </c>
      <c r="Q75" s="236" t="str">
        <f aca="false">IF(G75="","",G75+I75+K75+M75+O75)</f>
        <v/>
      </c>
      <c r="R75" s="235" t="str">
        <f aca="false">IF(F75="","",AQ75+AS75+AU75+AW75+AY75)</f>
        <v/>
      </c>
      <c r="S75" s="236" t="str">
        <f aca="false">IF(G75="","",AR75+AT75+AV75+AX75+AZ75)</f>
        <v/>
      </c>
      <c r="T75" s="218" t="n">
        <f aca="false">IF(AND(R75&lt;&gt;"",R75=3,S75=0),3,              (IF(AND(R75&lt;&gt;"",R75=3,S75=1),3,                           (IF(AND(R75&lt;&gt;"",R75=3,S75=2),2,                        (IF(AND(R75&lt;&gt;"",R75=2),1,                                                 (IF(AND(R75&lt;&gt;"",R75=1),0,                                                               (IF(AND(R75&lt;&gt;"",R75=0),0,                                                                                0)))))))))))</f>
        <v>0</v>
      </c>
      <c r="U75" s="219" t="n">
        <f aca="false">IF(AND(S75&lt;&gt;"",S75=3,R75=0),3,              (IF(AND(S75&lt;&gt;"",S75=3,R75=1),3,                           (IF(AND(S75&lt;&gt;"",S75=3,R75=2),2,                        (IF(AND(S75&lt;&gt;"",S75=2),1,                                                 (IF(AND(S75&lt;&gt;"",S75=1),0,                                                               (IF(AND(S75&lt;&gt;"",S75=0),0,                                                                                0)))))))))))</f>
        <v>0</v>
      </c>
      <c r="V75" s="237"/>
      <c r="W75" s="237"/>
      <c r="X75" s="237"/>
      <c r="Y75" s="237"/>
      <c r="Z75" s="237"/>
      <c r="AA75" s="237"/>
      <c r="AB75" s="237"/>
      <c r="AC75" s="237"/>
      <c r="AD75" s="237"/>
      <c r="AE75" s="237"/>
      <c r="AF75" s="237"/>
      <c r="AG75" s="237"/>
      <c r="AH75" s="237"/>
      <c r="AI75" s="237"/>
      <c r="AJ75" s="237"/>
      <c r="AK75" s="237"/>
      <c r="AL75" s="237"/>
      <c r="AM75" s="264" t="str">
        <f aca="true">IF(U75&lt;&gt;"","",IF(C75&lt;&gt;"","verlegt",IF(B75&lt;TODAY(),"offen","")))</f>
        <v/>
      </c>
      <c r="AN75" s="264"/>
      <c r="AO75" s="239" t="str">
        <f aca="true">IF(U75&lt;&gt;"","",IF(C75="","",IF(C75&lt;TODAY(),"offen","")))</f>
        <v/>
      </c>
      <c r="AP75" s="239"/>
      <c r="AQ75" s="223" t="n">
        <f aca="false">IF(F75&gt;G75,1,0)</f>
        <v>0</v>
      </c>
      <c r="AR75" s="223" t="n">
        <f aca="false">IF(G75&gt;F75,1,0)</f>
        <v>0</v>
      </c>
      <c r="AS75" s="27" t="n">
        <f aca="false">IF(H75&gt;I75,1,0)</f>
        <v>0</v>
      </c>
      <c r="AT75" s="27" t="n">
        <f aca="false">IF(I75&gt;H75,1,0)</f>
        <v>0</v>
      </c>
      <c r="AU75" s="223" t="n">
        <f aca="false">IF(J75&gt;K75,1,0)</f>
        <v>0</v>
      </c>
      <c r="AV75" s="223" t="n">
        <f aca="false">IF(K75&gt;J75,1,0)</f>
        <v>0</v>
      </c>
      <c r="AW75" s="27" t="n">
        <f aca="false">IF(L75&gt;M75,1,0)</f>
        <v>0</v>
      </c>
      <c r="AX75" s="27" t="n">
        <f aca="false">IF(M75&gt;L75,1,0)</f>
        <v>0</v>
      </c>
      <c r="AY75" s="223" t="n">
        <f aca="false">IF(N75&gt;O75,1,0)</f>
        <v>0</v>
      </c>
      <c r="AZ75" s="223" t="n">
        <f aca="false">IF(O75&gt;N75,1,0)</f>
        <v>0</v>
      </c>
      <c r="BA75" s="177" t="n">
        <f aca="false">IF(T75=3,1,0)</f>
        <v>0</v>
      </c>
      <c r="BB75" s="177" t="n">
        <f aca="false">IF(T75=2,1,0)</f>
        <v>0</v>
      </c>
      <c r="BC75" s="177" t="n">
        <f aca="false">IF(T75=1,1,0)</f>
        <v>0</v>
      </c>
      <c r="BD75" s="177" t="n">
        <f aca="false">IF(AND(T75=0,U75&lt;&gt;0),1,0)</f>
        <v>0</v>
      </c>
      <c r="BE75" s="177" t="n">
        <f aca="false">IF(U86=3,1,0)</f>
        <v>0</v>
      </c>
      <c r="BF75" s="177" t="n">
        <f aca="false">IF(U86=2,1,0)</f>
        <v>0</v>
      </c>
      <c r="BG75" s="177" t="n">
        <f aca="false">IF(U86=1,1,0)</f>
        <v>0</v>
      </c>
      <c r="BH75" s="177" t="n">
        <f aca="false">IF(AND(U86=0,T86&lt;&gt;0),1,0)</f>
        <v>0</v>
      </c>
      <c r="BI75" s="27"/>
    </row>
    <row r="76" customFormat="false" ht="15" hidden="true" customHeight="true" outlineLevel="0" collapsed="false">
      <c r="A76" s="224"/>
      <c r="B76" s="225"/>
      <c r="C76" s="263"/>
      <c r="D76" s="262" t="str">
        <f aca="false">D75</f>
        <v>Rodenbach/Weilerbach</v>
      </c>
      <c r="E76" s="228" t="n">
        <f aca="false">E18</f>
        <v>0</v>
      </c>
      <c r="F76" s="231"/>
      <c r="G76" s="232"/>
      <c r="H76" s="229"/>
      <c r="I76" s="230"/>
      <c r="J76" s="231"/>
      <c r="K76" s="232"/>
      <c r="L76" s="229"/>
      <c r="M76" s="230"/>
      <c r="N76" s="231"/>
      <c r="O76" s="232"/>
      <c r="P76" s="235" t="str">
        <f aca="false">IF(F76="","",F76+H76+J76+L76+N76)</f>
        <v/>
      </c>
      <c r="Q76" s="236" t="str">
        <f aca="false">IF(G76="","",G76+I76+K76+M76+O76)</f>
        <v/>
      </c>
      <c r="R76" s="235" t="str">
        <f aca="false">IF(F76="","",AQ76+AS76+AU76+AW76+AY76)</f>
        <v/>
      </c>
      <c r="S76" s="236" t="str">
        <f aca="false">IF(G76="","",AR76+AT76+AV76+AX76+AZ76)</f>
        <v/>
      </c>
      <c r="T76" s="218" t="n">
        <f aca="false">IF(AND(R76&lt;&gt;"",R76=3,S76=0),3,              (IF(AND(R76&lt;&gt;"",R76=3,S76=1),3,                           (IF(AND(R76&lt;&gt;"",R76=3,S76=2),2,                        (IF(AND(R76&lt;&gt;"",R76=2),1,                                                 (IF(AND(R76&lt;&gt;"",R76=1),0,                                                               (IF(AND(R76&lt;&gt;"",R76=0),0,                                                                                0)))))))))))</f>
        <v>0</v>
      </c>
      <c r="U76" s="219" t="n">
        <f aca="false">IF(AND(S76&lt;&gt;"",S76=3,R76=0),3,              (IF(AND(S76&lt;&gt;"",S76=3,R76=1),3,                           (IF(AND(S76&lt;&gt;"",S76=3,R76=2),2,                        (IF(AND(S76&lt;&gt;"",S76=2),1,                                                 (IF(AND(S76&lt;&gt;"",S76=1),0,                                                               (IF(AND(S76&lt;&gt;"",S76=0),0,                                                                                0)))))))))))</f>
        <v>0</v>
      </c>
      <c r="V76" s="237"/>
      <c r="W76" s="237"/>
      <c r="X76" s="237"/>
      <c r="Y76" s="237"/>
      <c r="Z76" s="237"/>
      <c r="AA76" s="237"/>
      <c r="AB76" s="237"/>
      <c r="AC76" s="237"/>
      <c r="AD76" s="237"/>
      <c r="AE76" s="237"/>
      <c r="AF76" s="237"/>
      <c r="AG76" s="237"/>
      <c r="AH76" s="237"/>
      <c r="AI76" s="237"/>
      <c r="AJ76" s="237"/>
      <c r="AK76" s="237"/>
      <c r="AL76" s="237"/>
      <c r="AM76" s="238" t="str">
        <f aca="true">IF(U76&lt;&gt;"","",IF(C76&lt;&gt;"","verlegt",IF(B76&lt;TODAY(),"offen","")))</f>
        <v/>
      </c>
      <c r="AN76" s="238"/>
      <c r="AO76" s="239" t="str">
        <f aca="true">IF(U76&lt;&gt;"","",IF(C76="","",IF(C76&lt;TODAY(),"offen","")))</f>
        <v/>
      </c>
      <c r="AP76" s="239"/>
      <c r="AQ76" s="223" t="n">
        <f aca="false">IF(F76&gt;G76,1,0)</f>
        <v>0</v>
      </c>
      <c r="AR76" s="223" t="n">
        <f aca="false">IF(G76&gt;F76,1,0)</f>
        <v>0</v>
      </c>
      <c r="AS76" s="27" t="n">
        <f aca="false">IF(H76&gt;I76,1,0)</f>
        <v>0</v>
      </c>
      <c r="AT76" s="27" t="n">
        <f aca="false">IF(I76&gt;H76,1,0)</f>
        <v>0</v>
      </c>
      <c r="AU76" s="223" t="n">
        <f aca="false">IF(J76&gt;K76,1,0)</f>
        <v>0</v>
      </c>
      <c r="AV76" s="223" t="n">
        <f aca="false">IF(K76&gt;J76,1,0)</f>
        <v>0</v>
      </c>
      <c r="AW76" s="27" t="n">
        <f aca="false">IF(L76&gt;M76,1,0)</f>
        <v>0</v>
      </c>
      <c r="AX76" s="27" t="n">
        <f aca="false">IF(M76&gt;L76,1,0)</f>
        <v>0</v>
      </c>
      <c r="AY76" s="223" t="n">
        <f aca="false">IF(N76&gt;O76,1,0)</f>
        <v>0</v>
      </c>
      <c r="AZ76" s="223" t="n">
        <f aca="false">IF(O76&gt;N76,1,0)</f>
        <v>0</v>
      </c>
      <c r="BA76" s="177" t="n">
        <f aca="false">IF(T76=3,1,0)</f>
        <v>0</v>
      </c>
      <c r="BB76" s="177" t="n">
        <f aca="false">IF(T76=2,1,0)</f>
        <v>0</v>
      </c>
      <c r="BC76" s="177" t="n">
        <f aca="false">IF(T76=1,1,0)</f>
        <v>0</v>
      </c>
      <c r="BD76" s="177" t="n">
        <f aca="false">IF(AND(T76=0,U76&lt;&gt;0),1,0)</f>
        <v>0</v>
      </c>
      <c r="BE76" s="177" t="n">
        <f aca="false">IF(U97=3,1,0)</f>
        <v>0</v>
      </c>
      <c r="BF76" s="177" t="n">
        <f aca="false">IF(U97=2,1,0)</f>
        <v>0</v>
      </c>
      <c r="BG76" s="177" t="n">
        <f aca="false">IF(U97=1,1,0)</f>
        <v>0</v>
      </c>
      <c r="BH76" s="177" t="n">
        <f aca="false">IF(AND(U97=0,T97&lt;&gt;0),1,0)</f>
        <v>0</v>
      </c>
      <c r="BI76" s="27"/>
    </row>
    <row r="77" customFormat="false" ht="15" hidden="true" customHeight="true" outlineLevel="0" collapsed="false">
      <c r="A77" s="224"/>
      <c r="B77" s="225"/>
      <c r="C77" s="263"/>
      <c r="D77" s="262" t="str">
        <f aca="false">D76</f>
        <v>Rodenbach/Weilerbach</v>
      </c>
      <c r="E77" s="228" t="n">
        <f aca="false">E21</f>
        <v>0</v>
      </c>
      <c r="F77" s="231"/>
      <c r="G77" s="232"/>
      <c r="H77" s="229"/>
      <c r="I77" s="230"/>
      <c r="J77" s="231"/>
      <c r="K77" s="232"/>
      <c r="L77" s="229"/>
      <c r="M77" s="230"/>
      <c r="N77" s="231"/>
      <c r="O77" s="232"/>
      <c r="P77" s="235" t="str">
        <f aca="false">IF(F77="","",F77+H77+J77+L77+N77)</f>
        <v/>
      </c>
      <c r="Q77" s="236" t="str">
        <f aca="false">IF(G77="","",G77+I77+K77+M77+O77)</f>
        <v/>
      </c>
      <c r="R77" s="235" t="str">
        <f aca="false">IF(F77="","",AQ77+AS77+AU77+AW77+AY77)</f>
        <v/>
      </c>
      <c r="S77" s="236" t="str">
        <f aca="false">IF(G77="","",AR77+AT77+AV77+AX77+AZ77)</f>
        <v/>
      </c>
      <c r="T77" s="218" t="n">
        <f aca="false">IF(AND(R77&lt;&gt;"",R77=3,S77=0),3,              (IF(AND(R77&lt;&gt;"",R77=3,S77=1),3,                           (IF(AND(R77&lt;&gt;"",R77=3,S77=2),2,                        (IF(AND(R77&lt;&gt;"",R77=2),1,                                                 (IF(AND(R77&lt;&gt;"",R77=1),0,                                                               (IF(AND(R77&lt;&gt;"",R77=0),0,                                                                                0)))))))))))</f>
        <v>0</v>
      </c>
      <c r="U77" s="219" t="n">
        <f aca="false">IF(AND(S77&lt;&gt;"",S77=3,R77=0),3,              (IF(AND(S77&lt;&gt;"",S77=3,R77=1),3,                           (IF(AND(S77&lt;&gt;"",S77=3,R77=2),2,                        (IF(AND(S77&lt;&gt;"",S77=2),1,                                                 (IF(AND(S77&lt;&gt;"",S77=1),0,                                                               (IF(AND(S77&lt;&gt;"",S77=0),0,                                                                                0)))))))))))</f>
        <v>0</v>
      </c>
      <c r="V77" s="237"/>
      <c r="W77" s="237"/>
      <c r="X77" s="237"/>
      <c r="Y77" s="237"/>
      <c r="Z77" s="237"/>
      <c r="AA77" s="237"/>
      <c r="AB77" s="237"/>
      <c r="AC77" s="237"/>
      <c r="AD77" s="237"/>
      <c r="AE77" s="237"/>
      <c r="AF77" s="237"/>
      <c r="AG77" s="237"/>
      <c r="AH77" s="237"/>
      <c r="AI77" s="237"/>
      <c r="AJ77" s="237"/>
      <c r="AK77" s="237"/>
      <c r="AL77" s="237"/>
      <c r="AM77" s="238" t="str">
        <f aca="true">IF(U77&lt;&gt;"","",IF(C77&lt;&gt;"","verlegt",IF(B77&lt;TODAY(),"offen","")))</f>
        <v/>
      </c>
      <c r="AN77" s="238"/>
      <c r="AO77" s="239" t="str">
        <f aca="true">IF(U77&lt;&gt;"","",IF(C77="","",IF(C77&lt;TODAY(),"offen","")))</f>
        <v/>
      </c>
      <c r="AP77" s="239"/>
      <c r="AQ77" s="223" t="n">
        <f aca="false">IF(F77&gt;G77,1,0)</f>
        <v>0</v>
      </c>
      <c r="AR77" s="223" t="n">
        <f aca="false">IF(G77&gt;F77,1,0)</f>
        <v>0</v>
      </c>
      <c r="AS77" s="27" t="n">
        <f aca="false">IF(H77&gt;I77,1,0)</f>
        <v>0</v>
      </c>
      <c r="AT77" s="27" t="n">
        <f aca="false">IF(I77&gt;H77,1,0)</f>
        <v>0</v>
      </c>
      <c r="AU77" s="223" t="n">
        <f aca="false">IF(J77&gt;K77,1,0)</f>
        <v>0</v>
      </c>
      <c r="AV77" s="223" t="n">
        <f aca="false">IF(K77&gt;J77,1,0)</f>
        <v>0</v>
      </c>
      <c r="AW77" s="27" t="n">
        <f aca="false">IF(L77&gt;M77,1,0)</f>
        <v>0</v>
      </c>
      <c r="AX77" s="27" t="n">
        <f aca="false">IF(M77&gt;L77,1,0)</f>
        <v>0</v>
      </c>
      <c r="AY77" s="223" t="n">
        <f aca="false">IF(N77&gt;O77,1,0)</f>
        <v>0</v>
      </c>
      <c r="AZ77" s="223" t="n">
        <f aca="false">IF(O77&gt;N77,1,0)</f>
        <v>0</v>
      </c>
      <c r="BA77" s="177" t="n">
        <f aca="false">IF(T77=3,1,0)</f>
        <v>0</v>
      </c>
      <c r="BB77" s="177" t="n">
        <f aca="false">IF(T77=2,1,0)</f>
        <v>0</v>
      </c>
      <c r="BC77" s="177" t="n">
        <f aca="false">IF(T77=1,1,0)</f>
        <v>0</v>
      </c>
      <c r="BD77" s="177" t="n">
        <f aca="false">IF(AND(T77=0,U77&lt;&gt;0),1,0)</f>
        <v>0</v>
      </c>
      <c r="BE77" s="177" t="n">
        <f aca="false">IF(U108=3,1,0)</f>
        <v>0</v>
      </c>
      <c r="BF77" s="177" t="n">
        <f aca="false">IF(U108=2,1,0)</f>
        <v>0</v>
      </c>
      <c r="BG77" s="177" t="n">
        <f aca="false">IF(U108=1,1,0)</f>
        <v>0</v>
      </c>
      <c r="BH77" s="177" t="n">
        <f aca="false">IF(AND(U108=0,T108&lt;&gt;0),1,0)</f>
        <v>0</v>
      </c>
      <c r="BI77" s="27"/>
    </row>
    <row r="78" customFormat="false" ht="15" hidden="true" customHeight="true" outlineLevel="0" collapsed="false">
      <c r="A78" s="224"/>
      <c r="B78" s="225"/>
      <c r="C78" s="263"/>
      <c r="D78" s="262" t="str">
        <f aca="false">D77</f>
        <v>Rodenbach/Weilerbach</v>
      </c>
      <c r="E78" s="228" t="n">
        <f aca="false">E24</f>
        <v>0</v>
      </c>
      <c r="F78" s="231"/>
      <c r="G78" s="232"/>
      <c r="H78" s="229"/>
      <c r="I78" s="230"/>
      <c r="J78" s="231"/>
      <c r="K78" s="232"/>
      <c r="L78" s="229"/>
      <c r="M78" s="230"/>
      <c r="N78" s="231"/>
      <c r="O78" s="232"/>
      <c r="P78" s="235" t="str">
        <f aca="false">IF(F78="","",F78+H78+J78+L78+N78)</f>
        <v/>
      </c>
      <c r="Q78" s="236" t="str">
        <f aca="false">IF(G78="","",G78+I78+K78+M78+O78)</f>
        <v/>
      </c>
      <c r="R78" s="235" t="str">
        <f aca="false">IF(F78="","",AQ78+AS78+AU78+AW78+AY78)</f>
        <v/>
      </c>
      <c r="S78" s="236" t="str">
        <f aca="false">IF(G78="","",AR78+AT78+AV78+AX78+AZ78)</f>
        <v/>
      </c>
      <c r="T78" s="218" t="n">
        <f aca="false">IF(AND(R78&lt;&gt;"",R78=3,S78=0),3,              (IF(AND(R78&lt;&gt;"",R78=3,S78=1),3,                           (IF(AND(R78&lt;&gt;"",R78=3,S78=2),2,                        (IF(AND(R78&lt;&gt;"",R78=2),1,                                                 (IF(AND(R78&lt;&gt;"",R78=1),0,                                                               (IF(AND(R78&lt;&gt;"",R78=0),0,                                                                                0)))))))))))</f>
        <v>0</v>
      </c>
      <c r="U78" s="219" t="n">
        <f aca="false">IF(AND(S78&lt;&gt;"",S78=3,R78=0),3,              (IF(AND(S78&lt;&gt;"",S78=3,R78=1),3,                           (IF(AND(S78&lt;&gt;"",S78=3,R78=2),2,                        (IF(AND(S78&lt;&gt;"",S78=2),1,                                                 (IF(AND(S78&lt;&gt;"",S78=1),0,                                                               (IF(AND(S78&lt;&gt;"",S78=0),0,                                                                                0)))))))))))</f>
        <v>0</v>
      </c>
      <c r="V78" s="237"/>
      <c r="W78" s="237"/>
      <c r="X78" s="237"/>
      <c r="Y78" s="237"/>
      <c r="Z78" s="237"/>
      <c r="AA78" s="237"/>
      <c r="AB78" s="237"/>
      <c r="AC78" s="237"/>
      <c r="AD78" s="237"/>
      <c r="AE78" s="237"/>
      <c r="AF78" s="237"/>
      <c r="AG78" s="237"/>
      <c r="AH78" s="237"/>
      <c r="AI78" s="237"/>
      <c r="AJ78" s="237"/>
      <c r="AK78" s="237"/>
      <c r="AL78" s="237"/>
      <c r="AM78" s="238" t="str">
        <f aca="true">IF(U78&lt;&gt;"","",IF(C78&lt;&gt;"","verlegt",IF(B78&lt;TODAY(),"offen","")))</f>
        <v/>
      </c>
      <c r="AN78" s="238"/>
      <c r="AO78" s="239" t="str">
        <f aca="true">IF(U78&lt;&gt;"","",IF(C78="","",IF(C78&lt;TODAY(),"offen","")))</f>
        <v/>
      </c>
      <c r="AP78" s="239"/>
      <c r="AQ78" s="223" t="n">
        <f aca="false">IF(F78&gt;G78,1,0)</f>
        <v>0</v>
      </c>
      <c r="AR78" s="223" t="n">
        <f aca="false">IF(G78&gt;F78,1,0)</f>
        <v>0</v>
      </c>
      <c r="AS78" s="27" t="n">
        <f aca="false">IF(H78&gt;I78,1,0)</f>
        <v>0</v>
      </c>
      <c r="AT78" s="27" t="n">
        <f aca="false">IF(I78&gt;H78,1,0)</f>
        <v>0</v>
      </c>
      <c r="AU78" s="223" t="n">
        <f aca="false">IF(J78&gt;K78,1,0)</f>
        <v>0</v>
      </c>
      <c r="AV78" s="223" t="n">
        <f aca="false">IF(K78&gt;J78,1,0)</f>
        <v>0</v>
      </c>
      <c r="AW78" s="27" t="n">
        <f aca="false">IF(L78&gt;M78,1,0)</f>
        <v>0</v>
      </c>
      <c r="AX78" s="27" t="n">
        <f aca="false">IF(M78&gt;L78,1,0)</f>
        <v>0</v>
      </c>
      <c r="AY78" s="223" t="n">
        <f aca="false">IF(N78&gt;O78,1,0)</f>
        <v>0</v>
      </c>
      <c r="AZ78" s="223" t="n">
        <f aca="false">IF(O78&gt;N78,1,0)</f>
        <v>0</v>
      </c>
      <c r="BA78" s="177" t="n">
        <f aca="false">IF(T78=3,1,0)</f>
        <v>0</v>
      </c>
      <c r="BB78" s="177" t="n">
        <f aca="false">IF(T78=2,1,0)</f>
        <v>0</v>
      </c>
      <c r="BC78" s="177" t="n">
        <f aca="false">IF(T78=1,1,0)</f>
        <v>0</v>
      </c>
      <c r="BD78" s="177" t="n">
        <f aca="false">IF(AND(T78=0,U78&lt;&gt;0),1,0)</f>
        <v>0</v>
      </c>
      <c r="BE78" s="177" t="n">
        <f aca="false">IF(U119=3,1,0)</f>
        <v>0</v>
      </c>
      <c r="BF78" s="177" t="n">
        <f aca="false">IF(U119=2,1,0)</f>
        <v>0</v>
      </c>
      <c r="BG78" s="177" t="n">
        <f aca="false">IF(U119=1,1,0)</f>
        <v>0</v>
      </c>
      <c r="BH78" s="177" t="n">
        <f aca="false">IF(AND(U119=0,T119&lt;&gt;0),1,0)</f>
        <v>0</v>
      </c>
      <c r="BI78" s="27"/>
    </row>
    <row r="79" customFormat="false" ht="15" hidden="true" customHeight="true" outlineLevel="0" collapsed="false">
      <c r="A79" s="224"/>
      <c r="B79" s="225"/>
      <c r="C79" s="263"/>
      <c r="D79" s="262" t="str">
        <f aca="false">D78</f>
        <v>Rodenbach/Weilerbach</v>
      </c>
      <c r="E79" s="228" t="n">
        <f aca="false">E27</f>
        <v>0</v>
      </c>
      <c r="F79" s="231"/>
      <c r="G79" s="232"/>
      <c r="H79" s="229"/>
      <c r="I79" s="230"/>
      <c r="J79" s="231"/>
      <c r="K79" s="232"/>
      <c r="L79" s="229"/>
      <c r="M79" s="230"/>
      <c r="N79" s="231"/>
      <c r="O79" s="232"/>
      <c r="P79" s="235" t="str">
        <f aca="false">IF(F79="","",F79+H79+J79+L79+N79)</f>
        <v/>
      </c>
      <c r="Q79" s="236" t="str">
        <f aca="false">IF(G79="","",G79+I79+K79+M79+O79)</f>
        <v/>
      </c>
      <c r="R79" s="235" t="str">
        <f aca="false">IF(F79="","",AQ79+AS79+AU79+AW79+AY79)</f>
        <v/>
      </c>
      <c r="S79" s="236" t="str">
        <f aca="false">IF(G79="","",AR79+AT79+AV79+AX79+AZ79)</f>
        <v/>
      </c>
      <c r="T79" s="218" t="n">
        <f aca="false">IF(AND(R79&lt;&gt;"",R79=3,S79=0),3,              (IF(AND(R79&lt;&gt;"",R79=3,S79=1),3,                           (IF(AND(R79&lt;&gt;"",R79=3,S79=2),2,                        (IF(AND(R79&lt;&gt;"",R79=2),1,                                                 (IF(AND(R79&lt;&gt;"",R79=1),0,                                                               (IF(AND(R79&lt;&gt;"",R79=0),0,                                                                                0)))))))))))</f>
        <v>0</v>
      </c>
      <c r="U79" s="219" t="n">
        <f aca="false">IF(AND(S79&lt;&gt;"",S79=3,R79=0),3,              (IF(AND(S79&lt;&gt;"",S79=3,R79=1),3,                           (IF(AND(S79&lt;&gt;"",S79=3,R79=2),2,                        (IF(AND(S79&lt;&gt;"",S79=2),1,                                                 (IF(AND(S79&lt;&gt;"",S79=1),0,                                                               (IF(AND(S79&lt;&gt;"",S79=0),0,                                                                                0)))))))))))</f>
        <v>0</v>
      </c>
      <c r="V79" s="237"/>
      <c r="W79" s="237"/>
      <c r="X79" s="237"/>
      <c r="Y79" s="237"/>
      <c r="Z79" s="237"/>
      <c r="AA79" s="237"/>
      <c r="AB79" s="237"/>
      <c r="AC79" s="237"/>
      <c r="AD79" s="237"/>
      <c r="AE79" s="237"/>
      <c r="AF79" s="237"/>
      <c r="AG79" s="237"/>
      <c r="AH79" s="237"/>
      <c r="AI79" s="237"/>
      <c r="AJ79" s="237"/>
      <c r="AK79" s="237"/>
      <c r="AL79" s="237"/>
      <c r="AM79" s="238" t="str">
        <f aca="true">IF(U79&lt;&gt;"","",IF(C79&lt;&gt;"","verlegt",IF(B79&lt;TODAY(),"offen","")))</f>
        <v/>
      </c>
      <c r="AN79" s="238"/>
      <c r="AO79" s="239" t="str">
        <f aca="true">IF(U79&lt;&gt;"","",IF(C79="","",IF(C79&lt;TODAY(),"offen","")))</f>
        <v/>
      </c>
      <c r="AP79" s="239"/>
      <c r="AQ79" s="223" t="n">
        <f aca="false">IF(F79&gt;G79,1,0)</f>
        <v>0</v>
      </c>
      <c r="AR79" s="223" t="n">
        <f aca="false">IF(G79&gt;F79,1,0)</f>
        <v>0</v>
      </c>
      <c r="AS79" s="27" t="n">
        <f aca="false">IF(H79&gt;I79,1,0)</f>
        <v>0</v>
      </c>
      <c r="AT79" s="27" t="n">
        <f aca="false">IF(I79&gt;H79,1,0)</f>
        <v>0</v>
      </c>
      <c r="AU79" s="223" t="n">
        <f aca="false">IF(J79&gt;K79,1,0)</f>
        <v>0</v>
      </c>
      <c r="AV79" s="223" t="n">
        <f aca="false">IF(K79&gt;J79,1,0)</f>
        <v>0</v>
      </c>
      <c r="AW79" s="27" t="n">
        <f aca="false">IF(L79&gt;M79,1,0)</f>
        <v>0</v>
      </c>
      <c r="AX79" s="27" t="n">
        <f aca="false">IF(M79&gt;L79,1,0)</f>
        <v>0</v>
      </c>
      <c r="AY79" s="223" t="n">
        <f aca="false">IF(N79&gt;O79,1,0)</f>
        <v>0</v>
      </c>
      <c r="AZ79" s="223" t="n">
        <f aca="false">IF(O79&gt;N79,1,0)</f>
        <v>0</v>
      </c>
      <c r="BA79" s="177" t="n">
        <f aca="false">IF(T79=3,1,0)</f>
        <v>0</v>
      </c>
      <c r="BB79" s="177" t="n">
        <f aca="false">IF(T79=2,1,0)</f>
        <v>0</v>
      </c>
      <c r="BC79" s="177" t="n">
        <f aca="false">IF(T79=1,1,0)</f>
        <v>0</v>
      </c>
      <c r="BD79" s="177" t="n">
        <f aca="false">IF(AND(T79=0,U79&lt;&gt;0),1,0)</f>
        <v>0</v>
      </c>
      <c r="BE79" s="177" t="n">
        <f aca="false">IF(U130=3,1,0)</f>
        <v>0</v>
      </c>
      <c r="BF79" s="177" t="n">
        <f aca="false">IF(U130=2,1,0)</f>
        <v>0</v>
      </c>
      <c r="BG79" s="177" t="n">
        <f aca="false">IF(U130=1,1,0)</f>
        <v>0</v>
      </c>
      <c r="BH79" s="177" t="n">
        <f aca="false">IF(AND(U130=0,T130&lt;&gt;0),1,0)</f>
        <v>0</v>
      </c>
      <c r="BI79" s="27"/>
    </row>
    <row r="80" customFormat="false" ht="15.75" hidden="true" customHeight="false" outlineLevel="0" collapsed="false">
      <c r="A80" s="224"/>
      <c r="B80" s="225"/>
      <c r="C80" s="263"/>
      <c r="D80" s="262" t="str">
        <f aca="false">D79</f>
        <v>Rodenbach/Weilerbach</v>
      </c>
      <c r="E80" s="228" t="n">
        <f aca="false">E30</f>
        <v>0</v>
      </c>
      <c r="F80" s="231"/>
      <c r="G80" s="232"/>
      <c r="H80" s="229"/>
      <c r="I80" s="230"/>
      <c r="J80" s="231"/>
      <c r="K80" s="232"/>
      <c r="L80" s="229"/>
      <c r="M80" s="230"/>
      <c r="N80" s="231"/>
      <c r="O80" s="232"/>
      <c r="P80" s="235" t="str">
        <f aca="false">IF(F80="","",F80+H80+J80+L80+N80)</f>
        <v/>
      </c>
      <c r="Q80" s="236" t="str">
        <f aca="false">IF(G80="","",G80+I80+K80+M80+O80)</f>
        <v/>
      </c>
      <c r="R80" s="235" t="str">
        <f aca="false">IF(F80="","",AQ80+AS80+AU80+AW80+AY80)</f>
        <v/>
      </c>
      <c r="S80" s="236" t="str">
        <f aca="false">IF(G80="","",AR80+AT80+AV80+AX80+AZ80)</f>
        <v/>
      </c>
      <c r="T80" s="218" t="n">
        <f aca="false">IF(AND(R80&lt;&gt;"",R80=3,S80=0),3,              (IF(AND(R80&lt;&gt;"",R80=3,S80=1),3,                           (IF(AND(R80&lt;&gt;"",R80=3,S80=2),2,                        (IF(AND(R80&lt;&gt;"",R80=2),1,                                                 (IF(AND(R80&lt;&gt;"",R80=1),0,                                                               (IF(AND(R80&lt;&gt;"",R80=0),0,                                                                                0)))))))))))</f>
        <v>0</v>
      </c>
      <c r="U80" s="219" t="n">
        <f aca="false">IF(AND(S80&lt;&gt;"",S80=3,R80=0),3,              (IF(AND(S80&lt;&gt;"",S80=3,R80=1),3,                           (IF(AND(S80&lt;&gt;"",S80=3,R80=2),2,                        (IF(AND(S80&lt;&gt;"",S80=2),1,                                                 (IF(AND(S80&lt;&gt;"",S80=1),0,                                                               (IF(AND(S80&lt;&gt;"",S80=0),0,                                                                                0)))))))))))</f>
        <v>0</v>
      </c>
      <c r="V80" s="237"/>
      <c r="W80" s="237"/>
      <c r="X80" s="237"/>
      <c r="Y80" s="237"/>
      <c r="Z80" s="237"/>
      <c r="AA80" s="237"/>
      <c r="AB80" s="237"/>
      <c r="AC80" s="237"/>
      <c r="AD80" s="237"/>
      <c r="AE80" s="237"/>
      <c r="AF80" s="237"/>
      <c r="AG80" s="237"/>
      <c r="AH80" s="237"/>
      <c r="AI80" s="237"/>
      <c r="AJ80" s="237"/>
      <c r="AK80" s="237"/>
      <c r="AL80" s="237"/>
      <c r="AM80" s="238" t="str">
        <f aca="true">IF(U80&lt;&gt;"","",IF(C80&lt;&gt;"","verlegt",IF(B80&lt;TODAY(),"offen","")))</f>
        <v/>
      </c>
      <c r="AN80" s="238"/>
      <c r="AO80" s="239" t="str">
        <f aca="true">IF(U80&lt;&gt;"","",IF(C80="","",IF(C80&lt;TODAY(),"offen","")))</f>
        <v/>
      </c>
      <c r="AP80" s="239"/>
      <c r="AQ80" s="223" t="n">
        <f aca="false">IF(F80&gt;G80,1,0)</f>
        <v>0</v>
      </c>
      <c r="AR80" s="223" t="n">
        <f aca="false">IF(G80&gt;F80,1,0)</f>
        <v>0</v>
      </c>
      <c r="AS80" s="27" t="n">
        <f aca="false">IF(H80&gt;I80,1,0)</f>
        <v>0</v>
      </c>
      <c r="AT80" s="27" t="n">
        <f aca="false">IF(I80&gt;H80,1,0)</f>
        <v>0</v>
      </c>
      <c r="AU80" s="223" t="n">
        <f aca="false">IF(J80&gt;K80,1,0)</f>
        <v>0</v>
      </c>
      <c r="AV80" s="223" t="n">
        <f aca="false">IF(K80&gt;J80,1,0)</f>
        <v>0</v>
      </c>
      <c r="AW80" s="27" t="n">
        <f aca="false">IF(L80&gt;M80,1,0)</f>
        <v>0</v>
      </c>
      <c r="AX80" s="27" t="n">
        <f aca="false">IF(M80&gt;L80,1,0)</f>
        <v>0</v>
      </c>
      <c r="AY80" s="223" t="n">
        <f aca="false">IF(N80&gt;O80,1,0)</f>
        <v>0</v>
      </c>
      <c r="AZ80" s="223" t="n">
        <f aca="false">IF(O80&gt;N80,1,0)</f>
        <v>0</v>
      </c>
      <c r="BA80" s="177" t="n">
        <f aca="false">IF(T80=3,1,0)</f>
        <v>0</v>
      </c>
      <c r="BB80" s="177" t="n">
        <f aca="false">IF(T80=2,1,0)</f>
        <v>0</v>
      </c>
      <c r="BC80" s="177" t="n">
        <f aca="false">IF(T80=1,1,0)</f>
        <v>0</v>
      </c>
      <c r="BD80" s="177" t="n">
        <f aca="false">IF(AND(T80=0,U80&lt;&gt;0),1,0)</f>
        <v>0</v>
      </c>
      <c r="BE80" s="177" t="n">
        <f aca="false">IF(U141=3,1,0)</f>
        <v>0</v>
      </c>
      <c r="BF80" s="177" t="n">
        <f aca="false">IF(U141=2,1,0)</f>
        <v>0</v>
      </c>
      <c r="BG80" s="177" t="n">
        <f aca="false">IF(U141=1,1,0)</f>
        <v>0</v>
      </c>
      <c r="BH80" s="177" t="n">
        <f aca="false">IF(AND(U141=0,T141&lt;&gt;0),1,0)</f>
        <v>0</v>
      </c>
      <c r="BI80" s="27"/>
    </row>
    <row r="81" customFormat="false" ht="15.75" hidden="true" customHeight="false" outlineLevel="0" collapsed="false">
      <c r="A81" s="241"/>
      <c r="B81" s="242"/>
      <c r="C81" s="265"/>
      <c r="D81" s="266" t="str">
        <f aca="false">D80</f>
        <v>Rodenbach/Weilerbach</v>
      </c>
      <c r="E81" s="267" t="n">
        <f aca="false">E33</f>
        <v>0</v>
      </c>
      <c r="F81" s="247"/>
      <c r="G81" s="248"/>
      <c r="H81" s="245"/>
      <c r="I81" s="246"/>
      <c r="J81" s="247"/>
      <c r="K81" s="248"/>
      <c r="L81" s="245"/>
      <c r="M81" s="246"/>
      <c r="N81" s="247"/>
      <c r="O81" s="248"/>
      <c r="P81" s="251" t="str">
        <f aca="false">IF(F81="","",F81+H81+J81+L81+N81)</f>
        <v/>
      </c>
      <c r="Q81" s="252" t="str">
        <f aca="false">IF(G81="","",G81+I81+K81+M81+O81)</f>
        <v/>
      </c>
      <c r="R81" s="251" t="str">
        <f aca="false">IF(F81="","",AQ81+AS81+AU81+AW81+AY81)</f>
        <v/>
      </c>
      <c r="S81" s="252" t="str">
        <f aca="false">IF(G81="","",AR81+AT81+AV81+AX81+AZ81)</f>
        <v/>
      </c>
      <c r="T81" s="218" t="n">
        <f aca="false">IF(AND(R81&lt;&gt;"",R81=3,S81=0),3,              (IF(AND(R81&lt;&gt;"",R81=3,S81=1),3,                           (IF(AND(R81&lt;&gt;"",R81=3,S81=2),2,                        (IF(AND(R81&lt;&gt;"",R81=2),1,                                                 (IF(AND(R81&lt;&gt;"",R81=1),0,                                                               (IF(AND(R81&lt;&gt;"",R81=0),0,                                                                                0)))))))))))</f>
        <v>0</v>
      </c>
      <c r="U81" s="219" t="n">
        <f aca="false">IF(AND(S81&lt;&gt;"",S81=3,R81=0),3,              (IF(AND(S81&lt;&gt;"",S81=3,R81=1),3,                           (IF(AND(S81&lt;&gt;"",S81=3,R81=2),2,                        (IF(AND(S81&lt;&gt;"",S81=2),1,                                                 (IF(AND(S81&lt;&gt;"",S81=1),0,                                                               (IF(AND(S81&lt;&gt;"",S81=0),0,                                                                                0)))))))))))</f>
        <v>0</v>
      </c>
      <c r="V81" s="253"/>
      <c r="W81" s="253"/>
      <c r="X81" s="253"/>
      <c r="Y81" s="253"/>
      <c r="Z81" s="253"/>
      <c r="AA81" s="253"/>
      <c r="AB81" s="253"/>
      <c r="AC81" s="253"/>
      <c r="AD81" s="253"/>
      <c r="AE81" s="253"/>
      <c r="AF81" s="253"/>
      <c r="AG81" s="253"/>
      <c r="AH81" s="253"/>
      <c r="AI81" s="253"/>
      <c r="AJ81" s="253"/>
      <c r="AK81" s="253"/>
      <c r="AL81" s="253"/>
      <c r="AM81" s="254" t="str">
        <f aca="true">IF(U81&lt;&gt;"","",IF(C81&lt;&gt;"","verlegt",IF(B81&lt;TODAY(),"offen","")))</f>
        <v/>
      </c>
      <c r="AN81" s="254"/>
      <c r="AO81" s="255" t="str">
        <f aca="true">IF(U81&lt;&gt;"","",IF(C81="","",IF(C81&lt;TODAY(),"offen","")))</f>
        <v/>
      </c>
      <c r="AP81" s="255"/>
      <c r="AQ81" s="223" t="n">
        <f aca="false">IF(F81&gt;G81,1,0)</f>
        <v>0</v>
      </c>
      <c r="AR81" s="223" t="n">
        <f aca="false">IF(G81&gt;F81,1,0)</f>
        <v>0</v>
      </c>
      <c r="AS81" s="27" t="n">
        <f aca="false">IF(H81&gt;I81,1,0)</f>
        <v>0</v>
      </c>
      <c r="AT81" s="27" t="n">
        <f aca="false">IF(I81&gt;H81,1,0)</f>
        <v>0</v>
      </c>
      <c r="AU81" s="223" t="n">
        <f aca="false">IF(J81&gt;K81,1,0)</f>
        <v>0</v>
      </c>
      <c r="AV81" s="223" t="n">
        <f aca="false">IF(K81&gt;J81,1,0)</f>
        <v>0</v>
      </c>
      <c r="AW81" s="27" t="n">
        <f aca="false">IF(L81&gt;M81,1,0)</f>
        <v>0</v>
      </c>
      <c r="AX81" s="27" t="n">
        <f aca="false">IF(M81&gt;L81,1,0)</f>
        <v>0</v>
      </c>
      <c r="AY81" s="223" t="n">
        <f aca="false">IF(N81&gt;O81,1,0)</f>
        <v>0</v>
      </c>
      <c r="AZ81" s="223" t="n">
        <f aca="false">IF(O81&gt;N81,1,0)</f>
        <v>0</v>
      </c>
      <c r="BA81" s="177" t="n">
        <f aca="false">IF(T81=3,1,0)</f>
        <v>0</v>
      </c>
      <c r="BB81" s="177" t="n">
        <f aca="false">IF(T81=2,1,0)</f>
        <v>0</v>
      </c>
      <c r="BC81" s="177" t="n">
        <f aca="false">IF(T81=1,1,0)</f>
        <v>0</v>
      </c>
      <c r="BD81" s="177" t="n">
        <f aca="false">IF(AND(T81=0,U81&lt;&gt;0),1,0)</f>
        <v>0</v>
      </c>
      <c r="BE81" s="177" t="n">
        <f aca="false">IF(U152=3,1,0)</f>
        <v>0</v>
      </c>
      <c r="BF81" s="177" t="n">
        <f aca="false">IF(U152=2,1,0)</f>
        <v>0</v>
      </c>
      <c r="BG81" s="177" t="n">
        <f aca="false">IF(U152=1,1,0)</f>
        <v>0</v>
      </c>
      <c r="BH81" s="177" t="n">
        <f aca="false">IF(AND(U152=0,T152&lt;&gt;0),1,0)</f>
        <v>0</v>
      </c>
      <c r="BI81" s="27"/>
    </row>
    <row r="82" customFormat="false" ht="15.75" hidden="false" customHeight="false" outlineLevel="0" collapsed="false">
      <c r="A82" s="26"/>
      <c r="C82" s="27"/>
      <c r="D82" s="24"/>
      <c r="E82" s="24"/>
      <c r="T82" s="218" t="n">
        <f aca="false">IF(AND(R82&lt;&gt;"",R82=3,S82=0),3,              (IF(AND(R82&lt;&gt;"",R82=3,S82=1),3,                           (IF(AND(R82&lt;&gt;"",R82=3,S82=2),2,                        (IF(AND(R82&lt;&gt;"",R82=2),1,                                                 (IF(AND(R82&lt;&gt;"",R82=1),0,                                                               (IF(AND(R82&lt;&gt;"",R82=0),0,                                                                                0)))))))))))</f>
        <v>0</v>
      </c>
      <c r="U82" s="219" t="n">
        <f aca="false">IF(AND(S82&lt;&gt;"",S82=3,R82=0),3,              (IF(AND(S82&lt;&gt;"",S82=3,R82=1),3,                           (IF(AND(S82&lt;&gt;"",S82=3,R82=2),2,                        (IF(AND(S82&lt;&gt;"",S82=2),1,                                                 (IF(AND(S82&lt;&gt;"",S82=1),0,                                                               (IF(AND(S82&lt;&gt;"",S82=0),0,                                                                                0)))))))))))</f>
        <v>0</v>
      </c>
      <c r="V82" s="256"/>
      <c r="W82" s="256"/>
      <c r="X82" s="257"/>
      <c r="Y82" s="257"/>
      <c r="Z82" s="257"/>
      <c r="AA82" s="257"/>
      <c r="AB82" s="257"/>
      <c r="AC82" s="257"/>
      <c r="AD82" s="257"/>
      <c r="AE82" s="257"/>
      <c r="AF82" s="257"/>
      <c r="AG82" s="257"/>
      <c r="AH82" s="257"/>
      <c r="AI82" s="257"/>
      <c r="AJ82" s="257"/>
      <c r="AK82" s="257"/>
      <c r="AL82" s="257"/>
      <c r="AM82" s="257"/>
      <c r="AQ82" s="223"/>
      <c r="AR82" s="223"/>
      <c r="AS82" s="27"/>
      <c r="AT82" s="27"/>
      <c r="AU82" s="223"/>
      <c r="AV82" s="223"/>
      <c r="AW82" s="27"/>
      <c r="AX82" s="27"/>
      <c r="AY82" s="223"/>
      <c r="AZ82" s="223"/>
      <c r="BA82" s="258" t="n">
        <f aca="false">SUM(BA72:BA81)</f>
        <v>0</v>
      </c>
      <c r="BB82" s="258" t="n">
        <f aca="false">SUM(BB72:BB81)</f>
        <v>0</v>
      </c>
      <c r="BC82" s="258" t="n">
        <f aca="false">SUM(BC72:BC81)</f>
        <v>0</v>
      </c>
      <c r="BD82" s="258" t="n">
        <f aca="false">SUM(BD72:BD81)</f>
        <v>0</v>
      </c>
      <c r="BE82" s="258" t="n">
        <f aca="false">SUM(BE72:BE81)</f>
        <v>0</v>
      </c>
      <c r="BF82" s="258" t="n">
        <f aca="false">SUM(BF72:BF81)</f>
        <v>0</v>
      </c>
      <c r="BG82" s="258" t="n">
        <f aca="false">SUM(BG72:BG81)</f>
        <v>0</v>
      </c>
      <c r="BH82" s="258" t="n">
        <f aca="false">SUM(BH72:BH81)</f>
        <v>0</v>
      </c>
      <c r="BI82" s="27" t="n">
        <f aca="false">SUM(BA82:BH82)</f>
        <v>0</v>
      </c>
    </row>
    <row r="83" customFormat="false" ht="15.75" hidden="false" customHeight="false" outlineLevel="0" collapsed="false">
      <c r="A83" s="205"/>
      <c r="B83" s="206"/>
      <c r="C83" s="259"/>
      <c r="D83" s="260" t="str">
        <f aca="false">E15</f>
        <v>TV Otterberg</v>
      </c>
      <c r="E83" s="209" t="str">
        <f aca="false">E3</f>
        <v>SV Miesenbach</v>
      </c>
      <c r="F83" s="212"/>
      <c r="G83" s="213"/>
      <c r="H83" s="210"/>
      <c r="I83" s="211"/>
      <c r="J83" s="212"/>
      <c r="K83" s="213"/>
      <c r="L83" s="210"/>
      <c r="M83" s="211"/>
      <c r="N83" s="212"/>
      <c r="O83" s="213"/>
      <c r="P83" s="216" t="str">
        <f aca="false">IF(F83="","",F83+H83+J83+L83+N83)</f>
        <v/>
      </c>
      <c r="Q83" s="217" t="str">
        <f aca="false">IF(G83="","",G83+I83+K83+M83+O83)</f>
        <v/>
      </c>
      <c r="R83" s="216" t="str">
        <f aca="false">IF(F83="","",AQ83+AS83+AU83+AW83+AY83)</f>
        <v/>
      </c>
      <c r="S83" s="217" t="str">
        <f aca="false">IF(G83="","",AR83+AT83+AV83+AX83+AZ83)</f>
        <v/>
      </c>
      <c r="T83" s="218" t="n">
        <f aca="false">IF(AND(R83&lt;&gt;"",R83=3,S83=0),3,              (IF(AND(R83&lt;&gt;"",R83=3,S83=1),3,                           (IF(AND(R83&lt;&gt;"",R83=3,S83=2),2,                        (IF(AND(R83&lt;&gt;"",R83=2),1,                                                 (IF(AND(R83&lt;&gt;"",R83=1),0,                                                               (IF(AND(R83&lt;&gt;"",R83=0),0,                                                                                0)))))))))))</f>
        <v>0</v>
      </c>
      <c r="U83" s="219" t="n">
        <f aca="false">IF(AND(S83&lt;&gt;"",S83=3,R83=0),3,              (IF(AND(S83&lt;&gt;"",S83=3,R83=1),3,                           (IF(AND(S83&lt;&gt;"",S83=3,R83=2),2,                        (IF(AND(S83&lt;&gt;"",S83=2),1,                                                 (IF(AND(S83&lt;&gt;"",S83=1),0,                                                               (IF(AND(S83&lt;&gt;"",S83=0),0,                                                                                0)))))))))))</f>
        <v>0</v>
      </c>
      <c r="V83" s="220"/>
      <c r="W83" s="220"/>
      <c r="X83" s="220"/>
      <c r="Y83" s="220"/>
      <c r="Z83" s="220"/>
      <c r="AA83" s="220"/>
      <c r="AB83" s="220"/>
      <c r="AC83" s="220"/>
      <c r="AD83" s="220"/>
      <c r="AE83" s="220"/>
      <c r="AF83" s="220"/>
      <c r="AG83" s="220"/>
      <c r="AH83" s="220"/>
      <c r="AI83" s="220"/>
      <c r="AJ83" s="220"/>
      <c r="AK83" s="220"/>
      <c r="AL83" s="220"/>
      <c r="AM83" s="221" t="str">
        <f aca="true">IF(U83&lt;&gt;"","",IF(C83&lt;&gt;"","verlegt",IF(B83&lt;TODAY(),"offen","")))</f>
        <v/>
      </c>
      <c r="AN83" s="221"/>
      <c r="AO83" s="222" t="str">
        <f aca="true">IF(U83&lt;&gt;"","",IF(C83="","",IF(C83&lt;TODAY(),"offen","")))</f>
        <v/>
      </c>
      <c r="AP83" s="222"/>
      <c r="AQ83" s="223" t="n">
        <f aca="false">IF(F83&gt;G83,1,0)</f>
        <v>0</v>
      </c>
      <c r="AR83" s="223" t="n">
        <f aca="false">IF(G83&gt;F83,1,0)</f>
        <v>0</v>
      </c>
      <c r="AS83" s="27" t="n">
        <f aca="false">IF(H83&gt;I83,1,0)</f>
        <v>0</v>
      </c>
      <c r="AT83" s="27" t="n">
        <f aca="false">IF(I83&gt;H83,1,0)</f>
        <v>0</v>
      </c>
      <c r="AU83" s="223" t="n">
        <f aca="false">IF(J83&gt;K83,1,0)</f>
        <v>0</v>
      </c>
      <c r="AV83" s="223" t="n">
        <f aca="false">IF(K83&gt;J83,1,0)</f>
        <v>0</v>
      </c>
      <c r="AW83" s="27" t="n">
        <f aca="false">IF(L83&gt;M83,1,0)</f>
        <v>0</v>
      </c>
      <c r="AX83" s="27" t="n">
        <f aca="false">IF(M83&gt;L83,1,0)</f>
        <v>0</v>
      </c>
      <c r="AY83" s="223" t="n">
        <f aca="false">IF(N83&gt;O83,1,0)</f>
        <v>0</v>
      </c>
      <c r="AZ83" s="223" t="n">
        <f aca="false">IF(O83&gt;N83,1,0)</f>
        <v>0</v>
      </c>
      <c r="BA83" s="177" t="n">
        <f aca="false">IF(T83=3,1,0)</f>
        <v>0</v>
      </c>
      <c r="BB83" s="177" t="n">
        <f aca="false">IF(T83=2,1,0)</f>
        <v>0</v>
      </c>
      <c r="BC83" s="177" t="n">
        <f aca="false">IF(T83=1,1,0)</f>
        <v>0</v>
      </c>
      <c r="BD83" s="177" t="n">
        <f aca="false">IF(AND(T83=0,U83&lt;&gt;0),1,0)</f>
        <v>0</v>
      </c>
      <c r="BE83" s="177" t="n">
        <f aca="false">IF(U42=3,1,0)</f>
        <v>0</v>
      </c>
      <c r="BF83" s="177" t="n">
        <f aca="false">IF(U42=2,1,0)</f>
        <v>0</v>
      </c>
      <c r="BG83" s="177" t="n">
        <f aca="false">IF(U42=1,1,0)</f>
        <v>0</v>
      </c>
      <c r="BH83" s="177" t="n">
        <f aca="false">IF(AND(U42=0,T42&lt;&gt;0),1,0)</f>
        <v>0</v>
      </c>
      <c r="BI83" s="27"/>
    </row>
    <row r="84" customFormat="false" ht="15.75" hidden="false" customHeight="false" outlineLevel="0" collapsed="false">
      <c r="A84" s="224"/>
      <c r="B84" s="225"/>
      <c r="C84" s="263"/>
      <c r="D84" s="262" t="str">
        <f aca="false">D83</f>
        <v>TV Otterberg</v>
      </c>
      <c r="E84" s="228" t="str">
        <f aca="false">E6</f>
        <v>TSV Hütschenhausen</v>
      </c>
      <c r="F84" s="231"/>
      <c r="G84" s="232"/>
      <c r="H84" s="229"/>
      <c r="I84" s="230"/>
      <c r="J84" s="231"/>
      <c r="K84" s="232"/>
      <c r="L84" s="229"/>
      <c r="M84" s="230"/>
      <c r="N84" s="231"/>
      <c r="O84" s="232"/>
      <c r="P84" s="235" t="str">
        <f aca="false">IF(F84="","",F84+H84+J84+L84+N84)</f>
        <v/>
      </c>
      <c r="Q84" s="236" t="str">
        <f aca="false">IF(G84="","",G84+I84+K84+M84+O84)</f>
        <v/>
      </c>
      <c r="R84" s="235" t="str">
        <f aca="false">IF(F84="","",AQ84+AS84+AU84+AW84+AY84)</f>
        <v/>
      </c>
      <c r="S84" s="236" t="str">
        <f aca="false">IF(G84="","",AR84+AT84+AV84+AX84+AZ84)</f>
        <v/>
      </c>
      <c r="T84" s="218" t="n">
        <f aca="false">IF(AND(R84&lt;&gt;"",R84=3,S84=0),3,              (IF(AND(R84&lt;&gt;"",R84=3,S84=1),3,                           (IF(AND(R84&lt;&gt;"",R84=3,S84=2),2,                        (IF(AND(R84&lt;&gt;"",R84=2),1,                                                 (IF(AND(R84&lt;&gt;"",R84=1),0,                                                               (IF(AND(R84&lt;&gt;"",R84=0),0,                                                                                0)))))))))))</f>
        <v>0</v>
      </c>
      <c r="U84" s="219" t="n">
        <f aca="false">IF(AND(S84&lt;&gt;"",S84=3,R84=0),3,              (IF(AND(S84&lt;&gt;"",S84=3,R84=1),3,                           (IF(AND(S84&lt;&gt;"",S84=3,R84=2),2,                        (IF(AND(S84&lt;&gt;"",S84=2),1,                                                 (IF(AND(S84&lt;&gt;"",S84=1),0,                                                               (IF(AND(S84&lt;&gt;"",S84=0),0,                                                                                0)))))))))))</f>
        <v>0</v>
      </c>
      <c r="V84" s="237"/>
      <c r="W84" s="237"/>
      <c r="X84" s="237"/>
      <c r="Y84" s="237"/>
      <c r="Z84" s="237"/>
      <c r="AA84" s="237"/>
      <c r="AB84" s="237"/>
      <c r="AC84" s="237"/>
      <c r="AD84" s="237"/>
      <c r="AE84" s="237"/>
      <c r="AF84" s="237"/>
      <c r="AG84" s="237"/>
      <c r="AH84" s="237"/>
      <c r="AI84" s="237"/>
      <c r="AJ84" s="237"/>
      <c r="AK84" s="237"/>
      <c r="AL84" s="237"/>
      <c r="AM84" s="238" t="str">
        <f aca="true">IF(U84&lt;&gt;"","",IF(C84&lt;&gt;"","verlegt",IF(B84&lt;TODAY(),"offen","")))</f>
        <v/>
      </c>
      <c r="AN84" s="238"/>
      <c r="AO84" s="239" t="str">
        <f aca="true">IF(U84&lt;&gt;"","",IF(C84="","",IF(C84&lt;TODAY(),"offen","")))</f>
        <v/>
      </c>
      <c r="AP84" s="239"/>
      <c r="AQ84" s="223" t="n">
        <f aca="false">IF(F84&gt;G84,1,0)</f>
        <v>0</v>
      </c>
      <c r="AR84" s="223" t="n">
        <f aca="false">IF(G84&gt;F84,1,0)</f>
        <v>0</v>
      </c>
      <c r="AS84" s="27" t="n">
        <f aca="false">IF(H84&gt;I84,1,0)</f>
        <v>0</v>
      </c>
      <c r="AT84" s="27" t="n">
        <f aca="false">IF(I84&gt;H84,1,0)</f>
        <v>0</v>
      </c>
      <c r="AU84" s="223" t="n">
        <f aca="false">IF(J84&gt;K84,1,0)</f>
        <v>0</v>
      </c>
      <c r="AV84" s="223" t="n">
        <f aca="false">IF(K84&gt;J84,1,0)</f>
        <v>0</v>
      </c>
      <c r="AW84" s="27" t="n">
        <f aca="false">IF(L84&gt;M84,1,0)</f>
        <v>0</v>
      </c>
      <c r="AX84" s="27" t="n">
        <f aca="false">IF(M84&gt;L84,1,0)</f>
        <v>0</v>
      </c>
      <c r="AY84" s="223" t="n">
        <f aca="false">IF(N84&gt;O84,1,0)</f>
        <v>0</v>
      </c>
      <c r="AZ84" s="223" t="n">
        <f aca="false">IF(O84&gt;N84,1,0)</f>
        <v>0</v>
      </c>
      <c r="BA84" s="177" t="n">
        <f aca="false">IF(T84=3,1,0)</f>
        <v>0</v>
      </c>
      <c r="BB84" s="177" t="n">
        <f aca="false">IF(T84=2,1,0)</f>
        <v>0</v>
      </c>
      <c r="BC84" s="177" t="n">
        <f aca="false">IF(T84=1,1,0)</f>
        <v>0</v>
      </c>
      <c r="BD84" s="177" t="n">
        <f aca="false">IF(AND(T84=0,U84&lt;&gt;0),1,0)</f>
        <v>0</v>
      </c>
      <c r="BE84" s="177" t="n">
        <f aca="false">IF(U53=3,1,0)</f>
        <v>0</v>
      </c>
      <c r="BF84" s="177" t="n">
        <f aca="false">IF(U53=2,1,0)</f>
        <v>0</v>
      </c>
      <c r="BG84" s="177" t="n">
        <f aca="false">IF(U53=1,1,0)</f>
        <v>0</v>
      </c>
      <c r="BH84" s="177" t="n">
        <f aca="false">IF(AND(U53=0,T53&lt;&gt;0),1,0)</f>
        <v>0</v>
      </c>
      <c r="BI84" s="27"/>
    </row>
    <row r="85" customFormat="false" ht="15.75" hidden="false" customHeight="false" outlineLevel="0" collapsed="false">
      <c r="A85" s="224"/>
      <c r="B85" s="225"/>
      <c r="C85" s="263"/>
      <c r="D85" s="262" t="str">
        <f aca="false">D84</f>
        <v>TV Otterberg</v>
      </c>
      <c r="E85" s="228" t="str">
        <f aca="false">E9</f>
        <v>Erlenbach/Morlautern</v>
      </c>
      <c r="F85" s="231"/>
      <c r="G85" s="232"/>
      <c r="H85" s="229"/>
      <c r="I85" s="230"/>
      <c r="J85" s="231"/>
      <c r="K85" s="232"/>
      <c r="L85" s="229"/>
      <c r="M85" s="230"/>
      <c r="N85" s="231"/>
      <c r="O85" s="232"/>
      <c r="P85" s="235" t="str">
        <f aca="false">IF(F85="","",F85+H85+J85+L85+N85)</f>
        <v/>
      </c>
      <c r="Q85" s="236" t="str">
        <f aca="false">IF(G85="","",G85+I85+K85+M85+O85)</f>
        <v/>
      </c>
      <c r="R85" s="235" t="str">
        <f aca="false">IF(F85="","",AQ85+AS85+AU85+AW85+AY85)</f>
        <v/>
      </c>
      <c r="S85" s="236" t="str">
        <f aca="false">IF(G85="","",AR85+AT85+AV85+AX85+AZ85)</f>
        <v/>
      </c>
      <c r="T85" s="218" t="n">
        <f aca="false">IF(AND(R85&lt;&gt;"",R85=3,S85=0),3,              (IF(AND(R85&lt;&gt;"",R85=3,S85=1),3,                           (IF(AND(R85&lt;&gt;"",R85=3,S85=2),2,                        (IF(AND(R85&lt;&gt;"",R85=2),1,                                                 (IF(AND(R85&lt;&gt;"",R85=1),0,                                                               (IF(AND(R85&lt;&gt;"",R85=0),0,                                                                                0)))))))))))</f>
        <v>0</v>
      </c>
      <c r="U85" s="219" t="n">
        <f aca="false">IF(AND(S85&lt;&gt;"",S85=3,R85=0),3,              (IF(AND(S85&lt;&gt;"",S85=3,R85=1),3,                           (IF(AND(S85&lt;&gt;"",S85=3,R85=2),2,                        (IF(AND(S85&lt;&gt;"",S85=2),1,                                                 (IF(AND(S85&lt;&gt;"",S85=1),0,                                                               (IF(AND(S85&lt;&gt;"",S85=0),0,                                                                                0)))))))))))</f>
        <v>0</v>
      </c>
      <c r="V85" s="237"/>
      <c r="W85" s="237"/>
      <c r="X85" s="237"/>
      <c r="Y85" s="237"/>
      <c r="Z85" s="237"/>
      <c r="AA85" s="237"/>
      <c r="AB85" s="237"/>
      <c r="AC85" s="237"/>
      <c r="AD85" s="237"/>
      <c r="AE85" s="237"/>
      <c r="AF85" s="237"/>
      <c r="AG85" s="237"/>
      <c r="AH85" s="237"/>
      <c r="AI85" s="237"/>
      <c r="AJ85" s="237"/>
      <c r="AK85" s="237"/>
      <c r="AL85" s="237"/>
      <c r="AM85" s="238" t="str">
        <f aca="true">IF(U85&lt;&gt;"","",IF(C85&lt;&gt;"","verlegt",IF(B85&lt;TODAY(),"offen","")))</f>
        <v/>
      </c>
      <c r="AN85" s="238"/>
      <c r="AO85" s="239" t="str">
        <f aca="true">IF(U85&lt;&gt;"","",IF(C85="","",IF(C85&lt;TODAY(),"offen","")))</f>
        <v/>
      </c>
      <c r="AP85" s="239"/>
      <c r="AQ85" s="223" t="n">
        <f aca="false">IF(F85&gt;G85,1,0)</f>
        <v>0</v>
      </c>
      <c r="AR85" s="223" t="n">
        <f aca="false">IF(G85&gt;F85,1,0)</f>
        <v>0</v>
      </c>
      <c r="AS85" s="27" t="n">
        <f aca="false">IF(H85&gt;I85,1,0)</f>
        <v>0</v>
      </c>
      <c r="AT85" s="27" t="n">
        <f aca="false">IF(I85&gt;H85,1,0)</f>
        <v>0</v>
      </c>
      <c r="AU85" s="223" t="n">
        <f aca="false">IF(J85&gt;K85,1,0)</f>
        <v>0</v>
      </c>
      <c r="AV85" s="223" t="n">
        <f aca="false">IF(K85&gt;J85,1,0)</f>
        <v>0</v>
      </c>
      <c r="AW85" s="27" t="n">
        <f aca="false">IF(L85&gt;M85,1,0)</f>
        <v>0</v>
      </c>
      <c r="AX85" s="27" t="n">
        <f aca="false">IF(M85&gt;L85,1,0)</f>
        <v>0</v>
      </c>
      <c r="AY85" s="223" t="n">
        <f aca="false">IF(N85&gt;O85,1,0)</f>
        <v>0</v>
      </c>
      <c r="AZ85" s="223" t="n">
        <f aca="false">IF(O85&gt;N85,1,0)</f>
        <v>0</v>
      </c>
      <c r="BA85" s="177" t="n">
        <f aca="false">IF(T85=3,1,0)</f>
        <v>0</v>
      </c>
      <c r="BB85" s="177" t="n">
        <f aca="false">IF(T85=2,1,0)</f>
        <v>0</v>
      </c>
      <c r="BC85" s="177" t="n">
        <f aca="false">IF(T85=1,1,0)</f>
        <v>0</v>
      </c>
      <c r="BD85" s="177" t="n">
        <f aca="false">IF(AND(T85=0,U85&lt;&gt;0),1,0)</f>
        <v>0</v>
      </c>
      <c r="BE85" s="177" t="n">
        <f aca="false">IF(U64=3,1,0)</f>
        <v>0</v>
      </c>
      <c r="BF85" s="177" t="n">
        <f aca="false">IF(U64=2,1,0)</f>
        <v>0</v>
      </c>
      <c r="BG85" s="177" t="n">
        <f aca="false">IF(U64=1,1,0)</f>
        <v>0</v>
      </c>
      <c r="BH85" s="177" t="n">
        <f aca="false">IF(AND(U64=0,T64&lt;&gt;0),1,0)</f>
        <v>0</v>
      </c>
      <c r="BI85" s="27"/>
    </row>
    <row r="86" customFormat="false" ht="15" hidden="false" customHeight="true" outlineLevel="0" collapsed="false">
      <c r="A86" s="224"/>
      <c r="B86" s="225"/>
      <c r="C86" s="261"/>
      <c r="D86" s="262" t="str">
        <f aca="false">D85</f>
        <v>TV Otterberg</v>
      </c>
      <c r="E86" s="228" t="str">
        <f aca="false">E12</f>
        <v>Rodenbach/Weilerbach</v>
      </c>
      <c r="F86" s="231"/>
      <c r="G86" s="232"/>
      <c r="H86" s="229"/>
      <c r="I86" s="230"/>
      <c r="J86" s="231"/>
      <c r="K86" s="232"/>
      <c r="L86" s="229"/>
      <c r="M86" s="230"/>
      <c r="N86" s="231"/>
      <c r="O86" s="232"/>
      <c r="P86" s="235" t="str">
        <f aca="false">IF(F86="","",F86+H86+J86+L86+N86)</f>
        <v/>
      </c>
      <c r="Q86" s="236" t="str">
        <f aca="false">IF(G86="","",G86+I86+K86+M86+O86)</f>
        <v/>
      </c>
      <c r="R86" s="235" t="str">
        <f aca="false">IF(F86="","",AQ86+AS86+AU86+AW86+AY86)</f>
        <v/>
      </c>
      <c r="S86" s="236" t="str">
        <f aca="false">IF(G86="","",AR86+AT86+AV86+AX86+AZ86)</f>
        <v/>
      </c>
      <c r="T86" s="218" t="n">
        <f aca="false">IF(AND(R86&lt;&gt;"",R86=3,S86=0),3,              (IF(AND(R86&lt;&gt;"",R86=3,S86=1),3,                           (IF(AND(R86&lt;&gt;"",R86=3,S86=2),2,                        (IF(AND(R86&lt;&gt;"",R86=2),1,                                                 (IF(AND(R86&lt;&gt;"",R86=1),0,                                                               (IF(AND(R86&lt;&gt;"",R86=0),0,                                                                                0)))))))))))</f>
        <v>0</v>
      </c>
      <c r="U86" s="219" t="n">
        <f aca="false">IF(AND(S86&lt;&gt;"",S86=3,R86=0),3,              (IF(AND(S86&lt;&gt;"",S86=3,R86=1),3,                           (IF(AND(S86&lt;&gt;"",S86=3,R86=2),2,                        (IF(AND(S86&lt;&gt;"",S86=2),1,                                                 (IF(AND(S86&lt;&gt;"",S86=1),0,                                                               (IF(AND(S86&lt;&gt;"",S86=0),0,                                                                                0)))))))))))</f>
        <v>0</v>
      </c>
      <c r="V86" s="237"/>
      <c r="W86" s="237"/>
      <c r="X86" s="237"/>
      <c r="Y86" s="237"/>
      <c r="Z86" s="237"/>
      <c r="AA86" s="237"/>
      <c r="AB86" s="237"/>
      <c r="AC86" s="237"/>
      <c r="AD86" s="237"/>
      <c r="AE86" s="237"/>
      <c r="AF86" s="237"/>
      <c r="AG86" s="237"/>
      <c r="AH86" s="237"/>
      <c r="AI86" s="237"/>
      <c r="AJ86" s="237"/>
      <c r="AK86" s="237"/>
      <c r="AL86" s="237"/>
      <c r="AM86" s="264" t="str">
        <f aca="true">IF(U86&lt;&gt;"","",IF(C86&lt;&gt;"","verlegt",IF(B86&lt;TODAY(),"offen","")))</f>
        <v/>
      </c>
      <c r="AN86" s="264"/>
      <c r="AO86" s="239" t="str">
        <f aca="true">IF(U86&lt;&gt;"","",IF(C86="","",IF(C86&lt;TODAY(),"offen","")))</f>
        <v/>
      </c>
      <c r="AP86" s="239"/>
      <c r="AQ86" s="223" t="n">
        <f aca="false">IF(F86&gt;G86,1,0)</f>
        <v>0</v>
      </c>
      <c r="AR86" s="223" t="n">
        <f aca="false">IF(G86&gt;F86,1,0)</f>
        <v>0</v>
      </c>
      <c r="AS86" s="27" t="n">
        <f aca="false">IF(H86&gt;I86,1,0)</f>
        <v>0</v>
      </c>
      <c r="AT86" s="27" t="n">
        <f aca="false">IF(I86&gt;H86,1,0)</f>
        <v>0</v>
      </c>
      <c r="AU86" s="223" t="n">
        <f aca="false">IF(J86&gt;K86,1,0)</f>
        <v>0</v>
      </c>
      <c r="AV86" s="223" t="n">
        <f aca="false">IF(K86&gt;J86,1,0)</f>
        <v>0</v>
      </c>
      <c r="AW86" s="27" t="n">
        <f aca="false">IF(L86&gt;M86,1,0)</f>
        <v>0</v>
      </c>
      <c r="AX86" s="27" t="n">
        <f aca="false">IF(M86&gt;L86,1,0)</f>
        <v>0</v>
      </c>
      <c r="AY86" s="223" t="n">
        <f aca="false">IF(N86&gt;O86,1,0)</f>
        <v>0</v>
      </c>
      <c r="AZ86" s="223" t="n">
        <f aca="false">IF(O86&gt;N86,1,0)</f>
        <v>0</v>
      </c>
      <c r="BA86" s="177" t="n">
        <f aca="false">IF(T86=3,1,0)</f>
        <v>0</v>
      </c>
      <c r="BB86" s="177" t="n">
        <f aca="false">IF(T86=2,1,0)</f>
        <v>0</v>
      </c>
      <c r="BC86" s="177" t="n">
        <f aca="false">IF(T86=1,1,0)</f>
        <v>0</v>
      </c>
      <c r="BD86" s="177" t="n">
        <f aca="false">IF(AND(T86=0,U86&lt;&gt;0),1,0)</f>
        <v>0</v>
      </c>
      <c r="BE86" s="177" t="n">
        <f aca="false">IF(U75=3,1,0)</f>
        <v>0</v>
      </c>
      <c r="BF86" s="177" t="n">
        <f aca="false">IF(U75=2,1,0)</f>
        <v>0</v>
      </c>
      <c r="BG86" s="177" t="n">
        <f aca="false">IF(U75=1,1,0)</f>
        <v>0</v>
      </c>
      <c r="BH86" s="177" t="n">
        <f aca="false">IF(AND(U75=0,T75&lt;&gt;0),1,0)</f>
        <v>0</v>
      </c>
      <c r="BI86" s="27"/>
    </row>
    <row r="87" customFormat="false" ht="15.75" hidden="true" customHeight="false" outlineLevel="0" collapsed="false">
      <c r="A87" s="224"/>
      <c r="B87" s="225"/>
      <c r="C87" s="263"/>
      <c r="D87" s="262" t="str">
        <f aca="false">D86</f>
        <v>TV Otterberg</v>
      </c>
      <c r="E87" s="228" t="n">
        <f aca="false">E18</f>
        <v>0</v>
      </c>
      <c r="F87" s="231"/>
      <c r="G87" s="232"/>
      <c r="H87" s="229"/>
      <c r="I87" s="230"/>
      <c r="J87" s="231"/>
      <c r="K87" s="232"/>
      <c r="L87" s="229"/>
      <c r="M87" s="230"/>
      <c r="N87" s="231"/>
      <c r="O87" s="232"/>
      <c r="P87" s="235" t="str">
        <f aca="false">IF(F87="","",F87+H87+J87+L87+N87)</f>
        <v/>
      </c>
      <c r="Q87" s="236" t="str">
        <f aca="false">IF(G87="","",G87+I87+K87+M87+O87)</f>
        <v/>
      </c>
      <c r="R87" s="235" t="str">
        <f aca="false">IF(F87="","",AQ87+AS87+AU87+AW87+AY87)</f>
        <v/>
      </c>
      <c r="S87" s="236" t="str">
        <f aca="false">IF(G87="","",AR87+AT87+AV87+AX87+AZ87)</f>
        <v/>
      </c>
      <c r="T87" s="218" t="n">
        <f aca="false">IF(AND(R87&lt;&gt;"",R87=3,S87=0),3,              (IF(AND(R87&lt;&gt;"",R87=3,S87=1),3,                           (IF(AND(R87&lt;&gt;"",R87=3,S87=2),2,                        (IF(AND(R87&lt;&gt;"",R87=2),1,                                                 (IF(AND(R87&lt;&gt;"",R87=1),0,                                                               (IF(AND(R87&lt;&gt;"",R87=0),0,                                                                                0)))))))))))</f>
        <v>0</v>
      </c>
      <c r="U87" s="219" t="n">
        <f aca="false">IF(AND(S87&lt;&gt;"",S87=3,R87=0),3,              (IF(AND(S87&lt;&gt;"",S87=3,R87=1),3,                           (IF(AND(S87&lt;&gt;"",S87=3,R87=2),2,                        (IF(AND(S87&lt;&gt;"",S87=2),1,                                                 (IF(AND(S87&lt;&gt;"",S87=1),0,                                                               (IF(AND(S87&lt;&gt;"",S87=0),0,                                                                                0)))))))))))</f>
        <v>0</v>
      </c>
      <c r="V87" s="237"/>
      <c r="W87" s="237"/>
      <c r="X87" s="237"/>
      <c r="Y87" s="237"/>
      <c r="Z87" s="237"/>
      <c r="AA87" s="237"/>
      <c r="AB87" s="237"/>
      <c r="AC87" s="237"/>
      <c r="AD87" s="237"/>
      <c r="AE87" s="237"/>
      <c r="AF87" s="237"/>
      <c r="AG87" s="237"/>
      <c r="AH87" s="237"/>
      <c r="AI87" s="237"/>
      <c r="AJ87" s="237"/>
      <c r="AK87" s="237"/>
      <c r="AL87" s="237"/>
      <c r="AM87" s="238" t="str">
        <f aca="true">IF(U87&lt;&gt;"","",IF(C87&lt;&gt;"","verlegt",IF(B87&lt;TODAY(),"offen","")))</f>
        <v/>
      </c>
      <c r="AN87" s="238"/>
      <c r="AO87" s="239" t="str">
        <f aca="true">IF(U87&lt;&gt;"","",IF(C87="","",IF(C87&lt;TODAY(),"offen","")))</f>
        <v/>
      </c>
      <c r="AP87" s="239"/>
      <c r="AQ87" s="223" t="n">
        <f aca="false">IF(F87&gt;G87,1,0)</f>
        <v>0</v>
      </c>
      <c r="AR87" s="223" t="n">
        <f aca="false">IF(G87&gt;F87,1,0)</f>
        <v>0</v>
      </c>
      <c r="AS87" s="27" t="n">
        <f aca="false">IF(H87&gt;I87,1,0)</f>
        <v>0</v>
      </c>
      <c r="AT87" s="27" t="n">
        <f aca="false">IF(I87&gt;H87,1,0)</f>
        <v>0</v>
      </c>
      <c r="AU87" s="223" t="n">
        <f aca="false">IF(J87&gt;K87,1,0)</f>
        <v>0</v>
      </c>
      <c r="AV87" s="223" t="n">
        <f aca="false">IF(K87&gt;J87,1,0)</f>
        <v>0</v>
      </c>
      <c r="AW87" s="27" t="n">
        <f aca="false">IF(L87&gt;M87,1,0)</f>
        <v>0</v>
      </c>
      <c r="AX87" s="27" t="n">
        <f aca="false">IF(M87&gt;L87,1,0)</f>
        <v>0</v>
      </c>
      <c r="AY87" s="223" t="n">
        <f aca="false">IF(N87&gt;O87,1,0)</f>
        <v>0</v>
      </c>
      <c r="AZ87" s="223" t="n">
        <f aca="false">IF(O87&gt;N87,1,0)</f>
        <v>0</v>
      </c>
      <c r="BA87" s="177" t="n">
        <f aca="false">IF(T87=3,1,0)</f>
        <v>0</v>
      </c>
      <c r="BB87" s="177" t="n">
        <f aca="false">IF(T87=2,1,0)</f>
        <v>0</v>
      </c>
      <c r="BC87" s="177" t="n">
        <f aca="false">IF(T87=1,1,0)</f>
        <v>0</v>
      </c>
      <c r="BD87" s="177" t="n">
        <f aca="false">IF(AND(T87=0,U87&lt;&gt;0),1,0)</f>
        <v>0</v>
      </c>
      <c r="BE87" s="177" t="n">
        <f aca="false">IF(U98=3,1,0)</f>
        <v>0</v>
      </c>
      <c r="BF87" s="177" t="n">
        <f aca="false">IF(U98=2,1,0)</f>
        <v>0</v>
      </c>
      <c r="BG87" s="177" t="n">
        <f aca="false">IF(U98=1,1,0)</f>
        <v>0</v>
      </c>
      <c r="BH87" s="177" t="n">
        <f aca="false">IF(AND(U98=0,T98&lt;&gt;0),1,0)</f>
        <v>0</v>
      </c>
      <c r="BI87" s="27"/>
    </row>
    <row r="88" customFormat="false" ht="15" hidden="true" customHeight="true" outlineLevel="0" collapsed="false">
      <c r="A88" s="224"/>
      <c r="B88" s="225"/>
      <c r="C88" s="263"/>
      <c r="D88" s="262" t="str">
        <f aca="false">D87</f>
        <v>TV Otterberg</v>
      </c>
      <c r="E88" s="228" t="n">
        <f aca="false">E21</f>
        <v>0</v>
      </c>
      <c r="F88" s="231"/>
      <c r="G88" s="232"/>
      <c r="H88" s="229"/>
      <c r="I88" s="230"/>
      <c r="J88" s="231"/>
      <c r="K88" s="232"/>
      <c r="L88" s="229"/>
      <c r="M88" s="230"/>
      <c r="N88" s="231"/>
      <c r="O88" s="232"/>
      <c r="P88" s="235" t="str">
        <f aca="false">IF(F88="","",F88+H88+J88+L88+N88)</f>
        <v/>
      </c>
      <c r="Q88" s="236" t="str">
        <f aca="false">IF(G88="","",G88+I88+K88+M88+O88)</f>
        <v/>
      </c>
      <c r="R88" s="235" t="str">
        <f aca="false">IF(F88="","",AQ88+AS88+AU88+AW88+AY88)</f>
        <v/>
      </c>
      <c r="S88" s="236" t="str">
        <f aca="false">IF(G88="","",AR88+AT88+AV88+AX88+AZ88)</f>
        <v/>
      </c>
      <c r="T88" s="218" t="n">
        <f aca="false">IF(AND(R88&lt;&gt;"",R88=3,S88=0),3,              (IF(AND(R88&lt;&gt;"",R88=3,S88=1),3,                           (IF(AND(R88&lt;&gt;"",R88=3,S88=2),2,                        (IF(AND(R88&lt;&gt;"",R88=2),1,                                                 (IF(AND(R88&lt;&gt;"",R88=1),0,                                                               (IF(AND(R88&lt;&gt;"",R88=0),0,                                                                                0)))))))))))</f>
        <v>0</v>
      </c>
      <c r="U88" s="219" t="n">
        <f aca="false">IF(AND(S88&lt;&gt;"",S88=3,R88=0),3,              (IF(AND(S88&lt;&gt;"",S88=3,R88=1),3,                           (IF(AND(S88&lt;&gt;"",S88=3,R88=2),2,                        (IF(AND(S88&lt;&gt;"",S88=2),1,                                                 (IF(AND(S88&lt;&gt;"",S88=1),0,                                                               (IF(AND(S88&lt;&gt;"",S88=0),0,                                                                                0)))))))))))</f>
        <v>0</v>
      </c>
      <c r="V88" s="237"/>
      <c r="W88" s="237"/>
      <c r="X88" s="237"/>
      <c r="Y88" s="237"/>
      <c r="Z88" s="237"/>
      <c r="AA88" s="237"/>
      <c r="AB88" s="237"/>
      <c r="AC88" s="237"/>
      <c r="AD88" s="237"/>
      <c r="AE88" s="237"/>
      <c r="AF88" s="237"/>
      <c r="AG88" s="237"/>
      <c r="AH88" s="237"/>
      <c r="AI88" s="237"/>
      <c r="AJ88" s="237"/>
      <c r="AK88" s="237"/>
      <c r="AL88" s="237"/>
      <c r="AM88" s="238" t="str">
        <f aca="true">IF(U88&lt;&gt;"","",IF(C88&lt;&gt;"","verlegt",IF(B88&lt;TODAY(),"offen","")))</f>
        <v/>
      </c>
      <c r="AN88" s="238"/>
      <c r="AO88" s="239" t="str">
        <f aca="true">IF(U88&lt;&gt;"","",IF(C88="","",IF(C88&lt;TODAY(),"offen","")))</f>
        <v/>
      </c>
      <c r="AP88" s="239"/>
      <c r="AQ88" s="223" t="n">
        <f aca="false">IF(F88&gt;G88,1,0)</f>
        <v>0</v>
      </c>
      <c r="AR88" s="223" t="n">
        <f aca="false">IF(G88&gt;F88,1,0)</f>
        <v>0</v>
      </c>
      <c r="AS88" s="27" t="n">
        <f aca="false">IF(H88&gt;I88,1,0)</f>
        <v>0</v>
      </c>
      <c r="AT88" s="27" t="n">
        <f aca="false">IF(I88&gt;H88,1,0)</f>
        <v>0</v>
      </c>
      <c r="AU88" s="223" t="n">
        <f aca="false">IF(J88&gt;K88,1,0)</f>
        <v>0</v>
      </c>
      <c r="AV88" s="223" t="n">
        <f aca="false">IF(K88&gt;J88,1,0)</f>
        <v>0</v>
      </c>
      <c r="AW88" s="27" t="n">
        <f aca="false">IF(L88&gt;M88,1,0)</f>
        <v>0</v>
      </c>
      <c r="AX88" s="27" t="n">
        <f aca="false">IF(M88&gt;L88,1,0)</f>
        <v>0</v>
      </c>
      <c r="AY88" s="223" t="n">
        <f aca="false">IF(N88&gt;O88,1,0)</f>
        <v>0</v>
      </c>
      <c r="AZ88" s="223" t="n">
        <f aca="false">IF(O88&gt;N88,1,0)</f>
        <v>0</v>
      </c>
      <c r="BA88" s="177" t="n">
        <f aca="false">IF(T88=3,1,0)</f>
        <v>0</v>
      </c>
      <c r="BB88" s="177" t="n">
        <f aca="false">IF(T88=2,1,0)</f>
        <v>0</v>
      </c>
      <c r="BC88" s="177" t="n">
        <f aca="false">IF(T88=1,1,0)</f>
        <v>0</v>
      </c>
      <c r="BD88" s="177" t="n">
        <f aca="false">IF(AND(T88=0,U88&lt;&gt;0),1,0)</f>
        <v>0</v>
      </c>
      <c r="BE88" s="177" t="n">
        <f aca="false">IF(U109=3,1,0)</f>
        <v>0</v>
      </c>
      <c r="BF88" s="177" t="n">
        <f aca="false">IF(U109=2,1,0)</f>
        <v>0</v>
      </c>
      <c r="BG88" s="177" t="n">
        <f aca="false">IF(U109=1,1,0)</f>
        <v>0</v>
      </c>
      <c r="BH88" s="177" t="n">
        <f aca="false">IF(AND(U109=0,T109&lt;&gt;0),1,0)</f>
        <v>0</v>
      </c>
      <c r="BI88" s="27"/>
    </row>
    <row r="89" customFormat="false" ht="15" hidden="true" customHeight="true" outlineLevel="0" collapsed="false">
      <c r="A89" s="224"/>
      <c r="B89" s="225"/>
      <c r="C89" s="263"/>
      <c r="D89" s="262" t="str">
        <f aca="false">D88</f>
        <v>TV Otterberg</v>
      </c>
      <c r="E89" s="228" t="n">
        <f aca="false">E24</f>
        <v>0</v>
      </c>
      <c r="F89" s="231"/>
      <c r="G89" s="232"/>
      <c r="H89" s="229"/>
      <c r="I89" s="230"/>
      <c r="J89" s="231"/>
      <c r="K89" s="232"/>
      <c r="L89" s="229"/>
      <c r="M89" s="230"/>
      <c r="N89" s="231"/>
      <c r="O89" s="232"/>
      <c r="P89" s="235" t="str">
        <f aca="false">IF(F89="","",F89+H89+J89+L89+N89)</f>
        <v/>
      </c>
      <c r="Q89" s="236" t="str">
        <f aca="false">IF(G89="","",G89+I89+K89+M89+O89)</f>
        <v/>
      </c>
      <c r="R89" s="235" t="str">
        <f aca="false">IF(F89="","",AQ89+AS89+AU89+AW89+AY89)</f>
        <v/>
      </c>
      <c r="S89" s="236" t="str">
        <f aca="false">IF(G89="","",AR89+AT89+AV89+AX89+AZ89)</f>
        <v/>
      </c>
      <c r="T89" s="218" t="n">
        <f aca="false">IF(AND(R89&lt;&gt;"",R89=3,S89=0),3,              (IF(AND(R89&lt;&gt;"",R89=3,S89=1),3,                           (IF(AND(R89&lt;&gt;"",R89=3,S89=2),2,                        (IF(AND(R89&lt;&gt;"",R89=2),1,                                                 (IF(AND(R89&lt;&gt;"",R89=1),0,                                                               (IF(AND(R89&lt;&gt;"",R89=0),0,                                                                                0)))))))))))</f>
        <v>0</v>
      </c>
      <c r="U89" s="219" t="n">
        <f aca="false">IF(AND(S89&lt;&gt;"",S89=3,R89=0),3,              (IF(AND(S89&lt;&gt;"",S89=3,R89=1),3,                           (IF(AND(S89&lt;&gt;"",S89=3,R89=2),2,                        (IF(AND(S89&lt;&gt;"",S89=2),1,                                                 (IF(AND(S89&lt;&gt;"",S89=1),0,                                                               (IF(AND(S89&lt;&gt;"",S89=0),0,                                                                                0)))))))))))</f>
        <v>0</v>
      </c>
      <c r="V89" s="237"/>
      <c r="W89" s="237"/>
      <c r="X89" s="237"/>
      <c r="Y89" s="237"/>
      <c r="Z89" s="237"/>
      <c r="AA89" s="237"/>
      <c r="AB89" s="237"/>
      <c r="AC89" s="237"/>
      <c r="AD89" s="237"/>
      <c r="AE89" s="237"/>
      <c r="AF89" s="237"/>
      <c r="AG89" s="237"/>
      <c r="AH89" s="237"/>
      <c r="AI89" s="237"/>
      <c r="AJ89" s="237"/>
      <c r="AK89" s="237"/>
      <c r="AL89" s="237"/>
      <c r="AM89" s="238" t="str">
        <f aca="true">IF(U89&lt;&gt;"","",IF(C89&lt;&gt;"","verlegt",IF(B89&lt;TODAY(),"offen","")))</f>
        <v/>
      </c>
      <c r="AN89" s="238"/>
      <c r="AO89" s="239" t="str">
        <f aca="true">IF(U89&lt;&gt;"","",IF(C89="","",IF(C89&lt;TODAY(),"offen","")))</f>
        <v/>
      </c>
      <c r="AP89" s="239"/>
      <c r="AQ89" s="223" t="n">
        <f aca="false">IF(F89&gt;G89,1,0)</f>
        <v>0</v>
      </c>
      <c r="AR89" s="223" t="n">
        <f aca="false">IF(G89&gt;F89,1,0)</f>
        <v>0</v>
      </c>
      <c r="AS89" s="27" t="n">
        <f aca="false">IF(H89&gt;I89,1,0)</f>
        <v>0</v>
      </c>
      <c r="AT89" s="27" t="n">
        <f aca="false">IF(I89&gt;H89,1,0)</f>
        <v>0</v>
      </c>
      <c r="AU89" s="223" t="n">
        <f aca="false">IF(J89&gt;K89,1,0)</f>
        <v>0</v>
      </c>
      <c r="AV89" s="223" t="n">
        <f aca="false">IF(K89&gt;J89,1,0)</f>
        <v>0</v>
      </c>
      <c r="AW89" s="27" t="n">
        <f aca="false">IF(L89&gt;M89,1,0)</f>
        <v>0</v>
      </c>
      <c r="AX89" s="27" t="n">
        <f aca="false">IF(M89&gt;L89,1,0)</f>
        <v>0</v>
      </c>
      <c r="AY89" s="223" t="n">
        <f aca="false">IF(N89&gt;O89,1,0)</f>
        <v>0</v>
      </c>
      <c r="AZ89" s="223" t="n">
        <f aca="false">IF(O89&gt;N89,1,0)</f>
        <v>0</v>
      </c>
      <c r="BA89" s="177" t="n">
        <f aca="false">IF(T89=3,1,0)</f>
        <v>0</v>
      </c>
      <c r="BB89" s="177" t="n">
        <f aca="false">IF(T89=2,1,0)</f>
        <v>0</v>
      </c>
      <c r="BC89" s="177" t="n">
        <f aca="false">IF(T89=1,1,0)</f>
        <v>0</v>
      </c>
      <c r="BD89" s="177" t="n">
        <f aca="false">IF(AND(T89=0,U89&lt;&gt;0),1,0)</f>
        <v>0</v>
      </c>
      <c r="BE89" s="177" t="n">
        <f aca="false">IF(U120=3,1,0)</f>
        <v>0</v>
      </c>
      <c r="BF89" s="177" t="n">
        <f aca="false">IF(U120=2,1,0)</f>
        <v>0</v>
      </c>
      <c r="BG89" s="177" t="n">
        <f aca="false">IF(U120=1,1,0)</f>
        <v>0</v>
      </c>
      <c r="BH89" s="177" t="n">
        <f aca="false">IF(AND(U120=0,T120&lt;&gt;0),1,0)</f>
        <v>0</v>
      </c>
      <c r="BI89" s="27"/>
    </row>
    <row r="90" customFormat="false" ht="15" hidden="true" customHeight="true" outlineLevel="0" collapsed="false">
      <c r="A90" s="224"/>
      <c r="B90" s="225"/>
      <c r="C90" s="263"/>
      <c r="D90" s="262" t="str">
        <f aca="false">D89</f>
        <v>TV Otterberg</v>
      </c>
      <c r="E90" s="228" t="n">
        <f aca="false">E27</f>
        <v>0</v>
      </c>
      <c r="F90" s="231"/>
      <c r="G90" s="232"/>
      <c r="H90" s="229"/>
      <c r="I90" s="230"/>
      <c r="J90" s="231"/>
      <c r="K90" s="232"/>
      <c r="L90" s="229"/>
      <c r="M90" s="230"/>
      <c r="N90" s="231"/>
      <c r="O90" s="232"/>
      <c r="P90" s="235" t="str">
        <f aca="false">IF(F90="","",F90+H90+J90+L90+N90)</f>
        <v/>
      </c>
      <c r="Q90" s="236" t="str">
        <f aca="false">IF(G90="","",G90+I90+K90+M90+O90)</f>
        <v/>
      </c>
      <c r="R90" s="235" t="str">
        <f aca="false">IF(F90="","",AQ90+AS90+AU90+AW90+AY90)</f>
        <v/>
      </c>
      <c r="S90" s="236" t="str">
        <f aca="false">IF(G90="","",AR90+AT90+AV90+AX90+AZ90)</f>
        <v/>
      </c>
      <c r="T90" s="218" t="n">
        <f aca="false">IF(AND(R90&lt;&gt;"",R90=3,S90=0),3,              (IF(AND(R90&lt;&gt;"",R90=3,S90=1),3,                           (IF(AND(R90&lt;&gt;"",R90=3,S90=2),2,                        (IF(AND(R90&lt;&gt;"",R90=2),1,                                                 (IF(AND(R90&lt;&gt;"",R90=1),0,                                                               (IF(AND(R90&lt;&gt;"",R90=0),0,                                                                                0)))))))))))</f>
        <v>0</v>
      </c>
      <c r="U90" s="219" t="n">
        <f aca="false">IF(AND(S90&lt;&gt;"",S90=3,R90=0),3,              (IF(AND(S90&lt;&gt;"",S90=3,R90=1),3,                           (IF(AND(S90&lt;&gt;"",S90=3,R90=2),2,                        (IF(AND(S90&lt;&gt;"",S90=2),1,                                                 (IF(AND(S90&lt;&gt;"",S90=1),0,                                                               (IF(AND(S90&lt;&gt;"",S90=0),0,                                                                                0)))))))))))</f>
        <v>0</v>
      </c>
      <c r="V90" s="237"/>
      <c r="W90" s="237"/>
      <c r="X90" s="237"/>
      <c r="Y90" s="237"/>
      <c r="Z90" s="237"/>
      <c r="AA90" s="237"/>
      <c r="AB90" s="237"/>
      <c r="AC90" s="237"/>
      <c r="AD90" s="237"/>
      <c r="AE90" s="237"/>
      <c r="AF90" s="237"/>
      <c r="AG90" s="237"/>
      <c r="AH90" s="237"/>
      <c r="AI90" s="237"/>
      <c r="AJ90" s="237"/>
      <c r="AK90" s="237"/>
      <c r="AL90" s="237"/>
      <c r="AM90" s="238" t="str">
        <f aca="true">IF(U90&lt;&gt;"","",IF(C90&lt;&gt;"","verlegt",IF(B90&lt;TODAY(),"offen","")))</f>
        <v/>
      </c>
      <c r="AN90" s="238"/>
      <c r="AO90" s="239" t="str">
        <f aca="true">IF(U90&lt;&gt;"","",IF(C90="","",IF(C90&lt;TODAY(),"offen","")))</f>
        <v/>
      </c>
      <c r="AP90" s="239"/>
      <c r="AQ90" s="223" t="n">
        <f aca="false">IF(F90&gt;G90,1,0)</f>
        <v>0</v>
      </c>
      <c r="AR90" s="223" t="n">
        <f aca="false">IF(G90&gt;F90,1,0)</f>
        <v>0</v>
      </c>
      <c r="AS90" s="27" t="n">
        <f aca="false">IF(H90&gt;I90,1,0)</f>
        <v>0</v>
      </c>
      <c r="AT90" s="27" t="n">
        <f aca="false">IF(I90&gt;H90,1,0)</f>
        <v>0</v>
      </c>
      <c r="AU90" s="223" t="n">
        <f aca="false">IF(J90&gt;K90,1,0)</f>
        <v>0</v>
      </c>
      <c r="AV90" s="223" t="n">
        <f aca="false">IF(K90&gt;J90,1,0)</f>
        <v>0</v>
      </c>
      <c r="AW90" s="27" t="n">
        <f aca="false">IF(L90&gt;M90,1,0)</f>
        <v>0</v>
      </c>
      <c r="AX90" s="27" t="n">
        <f aca="false">IF(M90&gt;L90,1,0)</f>
        <v>0</v>
      </c>
      <c r="AY90" s="223" t="n">
        <f aca="false">IF(N90&gt;O90,1,0)</f>
        <v>0</v>
      </c>
      <c r="AZ90" s="223" t="n">
        <f aca="false">IF(O90&gt;N90,1,0)</f>
        <v>0</v>
      </c>
      <c r="BA90" s="177" t="n">
        <f aca="false">IF(T90=3,1,0)</f>
        <v>0</v>
      </c>
      <c r="BB90" s="177" t="n">
        <f aca="false">IF(T90=2,1,0)</f>
        <v>0</v>
      </c>
      <c r="BC90" s="177" t="n">
        <f aca="false">IF(T90=1,1,0)</f>
        <v>0</v>
      </c>
      <c r="BD90" s="177" t="n">
        <f aca="false">IF(AND(T90=0,U90&lt;&gt;0),1,0)</f>
        <v>0</v>
      </c>
      <c r="BE90" s="177" t="n">
        <f aca="false">IF(U131=3,1,0)</f>
        <v>0</v>
      </c>
      <c r="BF90" s="177" t="n">
        <f aca="false">IF(U131=2,1,0)</f>
        <v>0</v>
      </c>
      <c r="BG90" s="177" t="n">
        <f aca="false">IF(U131=1,1,0)</f>
        <v>0</v>
      </c>
      <c r="BH90" s="177" t="n">
        <f aca="false">IF(AND(U131=0,T131&lt;&gt;0),1,0)</f>
        <v>0</v>
      </c>
      <c r="BI90" s="27"/>
    </row>
    <row r="91" customFormat="false" ht="15.75" hidden="true" customHeight="false" outlineLevel="0" collapsed="false">
      <c r="A91" s="224"/>
      <c r="B91" s="225"/>
      <c r="C91" s="263"/>
      <c r="D91" s="262" t="str">
        <f aca="false">D90</f>
        <v>TV Otterberg</v>
      </c>
      <c r="E91" s="228" t="n">
        <f aca="false">E30</f>
        <v>0</v>
      </c>
      <c r="F91" s="231"/>
      <c r="G91" s="232"/>
      <c r="H91" s="229"/>
      <c r="I91" s="230"/>
      <c r="J91" s="231"/>
      <c r="K91" s="232"/>
      <c r="L91" s="229"/>
      <c r="M91" s="230"/>
      <c r="N91" s="231"/>
      <c r="O91" s="232"/>
      <c r="P91" s="235" t="str">
        <f aca="false">IF(F91="","",F91+H91+J91+L91+N91)</f>
        <v/>
      </c>
      <c r="Q91" s="236" t="str">
        <f aca="false">IF(G91="","",G91+I91+K91+M91+O91)</f>
        <v/>
      </c>
      <c r="R91" s="235" t="str">
        <f aca="false">IF(F91="","",AQ91+AS91+AU91+AW91+AY91)</f>
        <v/>
      </c>
      <c r="S91" s="236" t="str">
        <f aca="false">IF(G91="","",AR91+AT91+AV91+AX91+AZ91)</f>
        <v/>
      </c>
      <c r="T91" s="218" t="n">
        <f aca="false">IF(AND(R91&lt;&gt;"",R91=3,S91=0),3,              (IF(AND(R91&lt;&gt;"",R91=3,S91=1),3,                           (IF(AND(R91&lt;&gt;"",R91=3,S91=2),2,                        (IF(AND(R91&lt;&gt;"",R91=2),1,                                                 (IF(AND(R91&lt;&gt;"",R91=1),0,                                                               (IF(AND(R91&lt;&gt;"",R91=0),0,                                                                                0)))))))))))</f>
        <v>0</v>
      </c>
      <c r="U91" s="219" t="n">
        <f aca="false">IF(AND(S91&lt;&gt;"",S91=3,R91=0),3,              (IF(AND(S91&lt;&gt;"",S91=3,R91=1),3,                           (IF(AND(S91&lt;&gt;"",S91=3,R91=2),2,                        (IF(AND(S91&lt;&gt;"",S91=2),1,                                                 (IF(AND(S91&lt;&gt;"",S91=1),0,                                                               (IF(AND(S91&lt;&gt;"",S91=0),0,                                                                                0)))))))))))</f>
        <v>0</v>
      </c>
      <c r="V91" s="237"/>
      <c r="W91" s="237"/>
      <c r="X91" s="237"/>
      <c r="Y91" s="237"/>
      <c r="Z91" s="237"/>
      <c r="AA91" s="237"/>
      <c r="AB91" s="237"/>
      <c r="AC91" s="237"/>
      <c r="AD91" s="237"/>
      <c r="AE91" s="237"/>
      <c r="AF91" s="237"/>
      <c r="AG91" s="237"/>
      <c r="AH91" s="237"/>
      <c r="AI91" s="237"/>
      <c r="AJ91" s="237"/>
      <c r="AK91" s="237"/>
      <c r="AL91" s="237"/>
      <c r="AM91" s="238" t="str">
        <f aca="true">IF(U91&lt;&gt;"","",IF(C91&lt;&gt;"","verlegt",IF(B91&lt;TODAY(),"offen","")))</f>
        <v/>
      </c>
      <c r="AN91" s="238"/>
      <c r="AO91" s="239" t="str">
        <f aca="true">IF(U91&lt;&gt;"","",IF(C91="","",IF(C91&lt;TODAY(),"offen","")))</f>
        <v/>
      </c>
      <c r="AP91" s="239"/>
      <c r="AQ91" s="223" t="n">
        <f aca="false">IF(F91&gt;G91,1,0)</f>
        <v>0</v>
      </c>
      <c r="AR91" s="223" t="n">
        <f aca="false">IF(G91&gt;F91,1,0)</f>
        <v>0</v>
      </c>
      <c r="AS91" s="27" t="n">
        <f aca="false">IF(H91&gt;I91,1,0)</f>
        <v>0</v>
      </c>
      <c r="AT91" s="27" t="n">
        <f aca="false">IF(I91&gt;H91,1,0)</f>
        <v>0</v>
      </c>
      <c r="AU91" s="223" t="n">
        <f aca="false">IF(J91&gt;K91,1,0)</f>
        <v>0</v>
      </c>
      <c r="AV91" s="223" t="n">
        <f aca="false">IF(K91&gt;J91,1,0)</f>
        <v>0</v>
      </c>
      <c r="AW91" s="27" t="n">
        <f aca="false">IF(L91&gt;M91,1,0)</f>
        <v>0</v>
      </c>
      <c r="AX91" s="27" t="n">
        <f aca="false">IF(M91&gt;L91,1,0)</f>
        <v>0</v>
      </c>
      <c r="AY91" s="223" t="n">
        <f aca="false">IF(N91&gt;O91,1,0)</f>
        <v>0</v>
      </c>
      <c r="AZ91" s="223" t="n">
        <f aca="false">IF(O91&gt;N91,1,0)</f>
        <v>0</v>
      </c>
      <c r="BA91" s="177" t="n">
        <f aca="false">IF(T91=3,1,0)</f>
        <v>0</v>
      </c>
      <c r="BB91" s="177" t="n">
        <f aca="false">IF(T91=2,1,0)</f>
        <v>0</v>
      </c>
      <c r="BC91" s="177" t="n">
        <f aca="false">IF(T91=1,1,0)</f>
        <v>0</v>
      </c>
      <c r="BD91" s="177" t="n">
        <f aca="false">IF(AND(T91=0,U91&lt;&gt;0),1,0)</f>
        <v>0</v>
      </c>
      <c r="BE91" s="177" t="n">
        <f aca="false">IF(U142=3,1,0)</f>
        <v>0</v>
      </c>
      <c r="BF91" s="177" t="n">
        <f aca="false">IF(U142=2,1,0)</f>
        <v>0</v>
      </c>
      <c r="BG91" s="177" t="n">
        <f aca="false">IF(U142=1,1,0)</f>
        <v>0</v>
      </c>
      <c r="BH91" s="177" t="n">
        <f aca="false">IF(AND(U142=0,T142&lt;&gt;0),1,0)</f>
        <v>0</v>
      </c>
      <c r="BI91" s="27"/>
    </row>
    <row r="92" customFormat="false" ht="15.75" hidden="true" customHeight="false" outlineLevel="0" collapsed="false">
      <c r="A92" s="241"/>
      <c r="B92" s="242"/>
      <c r="C92" s="265"/>
      <c r="D92" s="266" t="str">
        <f aca="false">D91</f>
        <v>TV Otterberg</v>
      </c>
      <c r="E92" s="267" t="n">
        <f aca="false">E33</f>
        <v>0</v>
      </c>
      <c r="F92" s="247"/>
      <c r="G92" s="248"/>
      <c r="H92" s="245"/>
      <c r="I92" s="246"/>
      <c r="J92" s="247"/>
      <c r="K92" s="248"/>
      <c r="L92" s="245"/>
      <c r="M92" s="246"/>
      <c r="N92" s="247"/>
      <c r="O92" s="248"/>
      <c r="P92" s="251" t="str">
        <f aca="false">IF(F92="","",F92+H92+J92+L92+N92)</f>
        <v/>
      </c>
      <c r="Q92" s="252" t="str">
        <f aca="false">IF(G92="","",G92+I92+K92+M92+O92)</f>
        <v/>
      </c>
      <c r="R92" s="251" t="str">
        <f aca="false">IF(F92="","",AQ92+AS92+AU92+AW92+AY92)</f>
        <v/>
      </c>
      <c r="S92" s="252" t="str">
        <f aca="false">IF(G92="","",AR92+AT92+AV92+AX92+AZ92)</f>
        <v/>
      </c>
      <c r="T92" s="218" t="n">
        <f aca="false">IF(AND(R92&lt;&gt;"",R92=3,S92=0),3,              (IF(AND(R92&lt;&gt;"",R92=3,S92=1),3,                           (IF(AND(R92&lt;&gt;"",R92=3,S92=2),2,                        (IF(AND(R92&lt;&gt;"",R92=2),1,                                                 (IF(AND(R92&lt;&gt;"",R92=1),0,                                                               (IF(AND(R92&lt;&gt;"",R92=0),0,                                                                                0)))))))))))</f>
        <v>0</v>
      </c>
      <c r="U92" s="219" t="n">
        <f aca="false">IF(AND(S92&lt;&gt;"",S92=3,R92=0),3,              (IF(AND(S92&lt;&gt;"",S92=3,R92=1),3,                           (IF(AND(S92&lt;&gt;"",S92=3,R92=2),2,                        (IF(AND(S92&lt;&gt;"",S92=2),1,                                                 (IF(AND(S92&lt;&gt;"",S92=1),0,                                                               (IF(AND(S92&lt;&gt;"",S92=0),0,                                                                                0)))))))))))</f>
        <v>0</v>
      </c>
      <c r="V92" s="253"/>
      <c r="W92" s="253"/>
      <c r="X92" s="253"/>
      <c r="Y92" s="253"/>
      <c r="Z92" s="253"/>
      <c r="AA92" s="253"/>
      <c r="AB92" s="253"/>
      <c r="AC92" s="253"/>
      <c r="AD92" s="253"/>
      <c r="AE92" s="253"/>
      <c r="AF92" s="253"/>
      <c r="AG92" s="253"/>
      <c r="AH92" s="253"/>
      <c r="AI92" s="253"/>
      <c r="AJ92" s="253"/>
      <c r="AK92" s="253"/>
      <c r="AL92" s="253"/>
      <c r="AM92" s="254" t="str">
        <f aca="true">IF(U92&lt;&gt;"","",IF(C92&lt;&gt;"","verlegt",IF(B92&lt;TODAY(),"offen","")))</f>
        <v/>
      </c>
      <c r="AN92" s="254"/>
      <c r="AO92" s="255" t="str">
        <f aca="true">IF(U92&lt;&gt;"","",IF(C92="","",IF(C92&lt;TODAY(),"offen","")))</f>
        <v/>
      </c>
      <c r="AP92" s="255"/>
      <c r="AQ92" s="223" t="n">
        <f aca="false">IF(F92&gt;G92,1,0)</f>
        <v>0</v>
      </c>
      <c r="AR92" s="223" t="n">
        <f aca="false">IF(G92&gt;F92,1,0)</f>
        <v>0</v>
      </c>
      <c r="AS92" s="27" t="n">
        <f aca="false">IF(H92&gt;I92,1,0)</f>
        <v>0</v>
      </c>
      <c r="AT92" s="27" t="n">
        <f aca="false">IF(I92&gt;H92,1,0)</f>
        <v>0</v>
      </c>
      <c r="AU92" s="223" t="n">
        <f aca="false">IF(J92&gt;K92,1,0)</f>
        <v>0</v>
      </c>
      <c r="AV92" s="223" t="n">
        <f aca="false">IF(K92&gt;J92,1,0)</f>
        <v>0</v>
      </c>
      <c r="AW92" s="27" t="n">
        <f aca="false">IF(L92&gt;M92,1,0)</f>
        <v>0</v>
      </c>
      <c r="AX92" s="27" t="n">
        <f aca="false">IF(M92&gt;L92,1,0)</f>
        <v>0</v>
      </c>
      <c r="AY92" s="223" t="n">
        <f aca="false">IF(N92&gt;O92,1,0)</f>
        <v>0</v>
      </c>
      <c r="AZ92" s="223" t="n">
        <f aca="false">IF(O92&gt;N92,1,0)</f>
        <v>0</v>
      </c>
      <c r="BA92" s="177" t="n">
        <f aca="false">IF(T92=3,1,0)</f>
        <v>0</v>
      </c>
      <c r="BB92" s="177" t="n">
        <f aca="false">IF(T92=2,1,0)</f>
        <v>0</v>
      </c>
      <c r="BC92" s="177" t="n">
        <f aca="false">IF(T92=1,1,0)</f>
        <v>0</v>
      </c>
      <c r="BD92" s="177" t="n">
        <f aca="false">IF(AND(T92=0,U92&lt;&gt;0),1,0)</f>
        <v>0</v>
      </c>
      <c r="BE92" s="177" t="n">
        <f aca="false">IF(U153=3,1,0)</f>
        <v>0</v>
      </c>
      <c r="BF92" s="177" t="n">
        <f aca="false">IF(U153=2,1,0)</f>
        <v>0</v>
      </c>
      <c r="BG92" s="177" t="n">
        <f aca="false">IF(U153=1,1,0)</f>
        <v>0</v>
      </c>
      <c r="BH92" s="177" t="n">
        <f aca="false">IF(AND(U153=0,T153&lt;&gt;0),1,0)</f>
        <v>0</v>
      </c>
      <c r="BI92" s="27"/>
    </row>
    <row r="93" customFormat="false" ht="15.75" hidden="false" customHeight="false" outlineLevel="0" collapsed="false">
      <c r="A93" s="26"/>
      <c r="C93" s="27"/>
      <c r="D93" s="24"/>
      <c r="E93" s="24"/>
      <c r="T93" s="218" t="n">
        <f aca="false">IF(AND(R93&lt;&gt;"",R93=3,S93=0),3,              (IF(AND(R93&lt;&gt;"",R93=3,S93=1),3,                           (IF(AND(R93&lt;&gt;"",R93=3,S93=2),2,                        (IF(AND(R93&lt;&gt;"",R93=2),1,                                                 (IF(AND(R93&lt;&gt;"",R93=1),0,                                                               (IF(AND(R93&lt;&gt;"",R93=0),0,                                                                                0)))))))))))</f>
        <v>0</v>
      </c>
      <c r="U93" s="219" t="n">
        <f aca="false">IF(AND(S93&lt;&gt;"",S93=3,R93=0),3,              (IF(AND(S93&lt;&gt;"",S93=3,R93=1),3,                           (IF(AND(S93&lt;&gt;"",S93=3,R93=2),2,                        (IF(AND(S93&lt;&gt;"",S93=2),1,                                                 (IF(AND(S93&lt;&gt;"",S93=1),0,                                                               (IF(AND(S93&lt;&gt;"",S93=0),0,                                                                                0)))))))))))</f>
        <v>0</v>
      </c>
      <c r="V93" s="256"/>
      <c r="W93" s="256"/>
      <c r="X93" s="257"/>
      <c r="Y93" s="257"/>
      <c r="Z93" s="257"/>
      <c r="AA93" s="257"/>
      <c r="AB93" s="257"/>
      <c r="AC93" s="257"/>
      <c r="AD93" s="257"/>
      <c r="AE93" s="257"/>
      <c r="AF93" s="257"/>
      <c r="AG93" s="257"/>
      <c r="AH93" s="257"/>
      <c r="AI93" s="257"/>
      <c r="AJ93" s="257"/>
      <c r="AK93" s="257"/>
      <c r="AL93" s="257"/>
      <c r="AM93" s="257"/>
      <c r="AQ93" s="223"/>
      <c r="AR93" s="223"/>
      <c r="AS93" s="27"/>
      <c r="AT93" s="27"/>
      <c r="AU93" s="223"/>
      <c r="AV93" s="223"/>
      <c r="AW93" s="27"/>
      <c r="AX93" s="27"/>
      <c r="AY93" s="223"/>
      <c r="AZ93" s="223"/>
      <c r="BA93" s="258" t="n">
        <f aca="false">SUM(BA83:BA92)</f>
        <v>0</v>
      </c>
      <c r="BB93" s="258" t="n">
        <f aca="false">SUM(BB83:BB92)</f>
        <v>0</v>
      </c>
      <c r="BC93" s="258" t="n">
        <f aca="false">SUM(BC83:BC92)</f>
        <v>0</v>
      </c>
      <c r="BD93" s="258" t="n">
        <f aca="false">SUM(BD83:BD92)</f>
        <v>0</v>
      </c>
      <c r="BE93" s="258" t="n">
        <f aca="false">SUM(BE83:BE92)</f>
        <v>0</v>
      </c>
      <c r="BF93" s="258" t="n">
        <f aca="false">SUM(BF83:BF92)</f>
        <v>0</v>
      </c>
      <c r="BG93" s="258" t="n">
        <f aca="false">SUM(BG83:BG92)</f>
        <v>0</v>
      </c>
      <c r="BH93" s="258" t="n">
        <f aca="false">SUM(BH83:BH92)</f>
        <v>0</v>
      </c>
      <c r="BI93" s="27" t="n">
        <f aca="false">SUM(BA93:BH93)</f>
        <v>0</v>
      </c>
    </row>
    <row r="94" customFormat="false" ht="15.75" hidden="true" customHeight="false" outlineLevel="0" collapsed="false">
      <c r="A94" s="205" t="n">
        <v>6</v>
      </c>
      <c r="B94" s="206" t="n">
        <v>42083</v>
      </c>
      <c r="C94" s="259"/>
      <c r="D94" s="260" t="n">
        <f aca="false">E18</f>
        <v>0</v>
      </c>
      <c r="E94" s="209" t="str">
        <f aca="false">E3</f>
        <v>SV Miesenbach</v>
      </c>
      <c r="F94" s="212"/>
      <c r="G94" s="213"/>
      <c r="H94" s="210"/>
      <c r="I94" s="211"/>
      <c r="J94" s="212"/>
      <c r="K94" s="213"/>
      <c r="L94" s="210"/>
      <c r="M94" s="211"/>
      <c r="N94" s="212"/>
      <c r="O94" s="213"/>
      <c r="P94" s="216" t="str">
        <f aca="false">IF(F94="","",F94+H94+J94+L94+N94)</f>
        <v/>
      </c>
      <c r="Q94" s="217" t="str">
        <f aca="false">IF(G94="","",G94+I94+K94+M94+O94)</f>
        <v/>
      </c>
      <c r="R94" s="216" t="str">
        <f aca="false">IF(F94="","",AQ94+AS94+AU94+AW94+AY94)</f>
        <v/>
      </c>
      <c r="S94" s="217" t="str">
        <f aca="false">IF(G94="","",AR94+AT94+AV94+AX94+AZ94)</f>
        <v/>
      </c>
      <c r="T94" s="218" t="n">
        <f aca="false">IF(AND(R94&lt;&gt;"",R94=3,S94=0),3,              (IF(AND(R94&lt;&gt;"",R94=3,S94=1),3,                           (IF(AND(R94&lt;&gt;"",R94=3,S94=2),2,                        (IF(AND(R94&lt;&gt;"",R94=2),1,                                                 (IF(AND(R94&lt;&gt;"",R94=1),0,                                                               (IF(AND(R94&lt;&gt;"",R94=0),0,                                                                                0)))))))))))</f>
        <v>0</v>
      </c>
      <c r="U94" s="219" t="n">
        <f aca="false">IF(AND(S94&lt;&gt;"",S94=3,R94=0),3,              (IF(AND(S94&lt;&gt;"",S94=3,R94=1),3,                           (IF(AND(S94&lt;&gt;"",S94=3,R94=2),2,                        (IF(AND(S94&lt;&gt;"",S94=2),1,                                                 (IF(AND(S94&lt;&gt;"",S94=1),0,                                                               (IF(AND(S94&lt;&gt;"",S94=0),0,                                                                                0)))))))))))</f>
        <v>0</v>
      </c>
      <c r="V94" s="220"/>
      <c r="W94" s="220"/>
      <c r="X94" s="220"/>
      <c r="Y94" s="220"/>
      <c r="Z94" s="220"/>
      <c r="AA94" s="220"/>
      <c r="AB94" s="220"/>
      <c r="AC94" s="220"/>
      <c r="AD94" s="220"/>
      <c r="AE94" s="220"/>
      <c r="AF94" s="220"/>
      <c r="AG94" s="220"/>
      <c r="AH94" s="220"/>
      <c r="AI94" s="220"/>
      <c r="AJ94" s="220"/>
      <c r="AK94" s="220"/>
      <c r="AL94" s="220"/>
      <c r="AM94" s="221" t="str">
        <f aca="true">IF(U94&lt;&gt;"","",IF(C94&lt;&gt;"","verlegt",IF(B94&lt;TODAY(),"offen","")))</f>
        <v/>
      </c>
      <c r="AN94" s="221"/>
      <c r="AO94" s="222" t="str">
        <f aca="true">IF(U94&lt;&gt;"","",IF(C94="","",IF(C94&lt;TODAY(),"offen","")))</f>
        <v/>
      </c>
      <c r="AP94" s="222"/>
      <c r="AQ94" s="223" t="n">
        <f aca="false">IF(F94&gt;G94,1,0)</f>
        <v>0</v>
      </c>
      <c r="AR94" s="223" t="n">
        <f aca="false">IF(G94&gt;F94,1,0)</f>
        <v>0</v>
      </c>
      <c r="AS94" s="27" t="n">
        <f aca="false">IF(H94&gt;I94,1,0)</f>
        <v>0</v>
      </c>
      <c r="AT94" s="27" t="n">
        <f aca="false">IF(I94&gt;H94,1,0)</f>
        <v>0</v>
      </c>
      <c r="AU94" s="223" t="n">
        <f aca="false">IF(J94&gt;K94,1,0)</f>
        <v>0</v>
      </c>
      <c r="AV94" s="223" t="n">
        <f aca="false">IF(K94&gt;J94,1,0)</f>
        <v>0</v>
      </c>
      <c r="AW94" s="27" t="n">
        <f aca="false">IF(L94&gt;M94,1,0)</f>
        <v>0</v>
      </c>
      <c r="AX94" s="27" t="n">
        <f aca="false">IF(M94&gt;L94,1,0)</f>
        <v>0</v>
      </c>
      <c r="AY94" s="223" t="n">
        <f aca="false">IF(N94&gt;O94,1,0)</f>
        <v>0</v>
      </c>
      <c r="AZ94" s="223" t="n">
        <f aca="false">IF(O94&gt;N94,1,0)</f>
        <v>0</v>
      </c>
      <c r="BA94" s="177" t="n">
        <f aca="false">IF(T94=3,1,0)</f>
        <v>0</v>
      </c>
      <c r="BB94" s="177" t="n">
        <f aca="false">IF(T94=2,1,0)</f>
        <v>0</v>
      </c>
      <c r="BC94" s="177" t="n">
        <f aca="false">IF(T94=1,1,0)</f>
        <v>0</v>
      </c>
      <c r="BD94" s="177" t="n">
        <f aca="false">IF(AND(T94=0,U94&lt;&gt;0),1,0)</f>
        <v>0</v>
      </c>
      <c r="BE94" s="177" t="n">
        <f aca="false">IF(U43=3,1,0)</f>
        <v>0</v>
      </c>
      <c r="BF94" s="177" t="n">
        <f aca="false">IF(U43=2,1,0)</f>
        <v>0</v>
      </c>
      <c r="BG94" s="177" t="n">
        <f aca="false">IF(U43=1,1,0)</f>
        <v>0</v>
      </c>
      <c r="BH94" s="177" t="n">
        <f aca="false">IF(AND(U43=0,T43&lt;&gt;0),1,0)</f>
        <v>0</v>
      </c>
      <c r="BI94" s="27"/>
    </row>
    <row r="95" customFormat="false" ht="15.75" hidden="true" customHeight="false" outlineLevel="0" collapsed="false">
      <c r="A95" s="224" t="n">
        <v>5</v>
      </c>
      <c r="B95" s="225" t="n">
        <v>42069</v>
      </c>
      <c r="C95" s="263"/>
      <c r="D95" s="262" t="n">
        <f aca="false">D94</f>
        <v>0</v>
      </c>
      <c r="E95" s="228" t="str">
        <f aca="false">E6</f>
        <v>TSV Hütschenhausen</v>
      </c>
      <c r="F95" s="231"/>
      <c r="G95" s="232"/>
      <c r="H95" s="229"/>
      <c r="I95" s="230"/>
      <c r="J95" s="231"/>
      <c r="K95" s="232"/>
      <c r="L95" s="229"/>
      <c r="M95" s="230"/>
      <c r="N95" s="231"/>
      <c r="O95" s="232"/>
      <c r="P95" s="235" t="str">
        <f aca="false">IF(F95="","",F95+H95+J95+L95+N95)</f>
        <v/>
      </c>
      <c r="Q95" s="236" t="str">
        <f aca="false">IF(G95="","",G95+I95+K95+M95+O95)</f>
        <v/>
      </c>
      <c r="R95" s="235" t="str">
        <f aca="false">IF(F95="","",AQ95+AS95+AU95+AW95+AY95)</f>
        <v/>
      </c>
      <c r="S95" s="236" t="str">
        <f aca="false">IF(G95="","",AR95+AT95+AV95+AX95+AZ95)</f>
        <v/>
      </c>
      <c r="T95" s="218" t="n">
        <f aca="false">IF(AND(R95&lt;&gt;"",R95=3,S95=0),3,              (IF(AND(R95&lt;&gt;"",R95=3,S95=1),3,                           (IF(AND(R95&lt;&gt;"",R95=3,S95=2),2,                        (IF(AND(R95&lt;&gt;"",R95=2),1,                                                 (IF(AND(R95&lt;&gt;"",R95=1),0,                                                               (IF(AND(R95&lt;&gt;"",R95=0),0,                                                                                0)))))))))))</f>
        <v>0</v>
      </c>
      <c r="U95" s="219" t="n">
        <f aca="false">IF(AND(S95&lt;&gt;"",S95=3,R95=0),3,              (IF(AND(S95&lt;&gt;"",S95=3,R95=1),3,                           (IF(AND(S95&lt;&gt;"",S95=3,R95=2),2,                        (IF(AND(S95&lt;&gt;"",S95=2),1,                                                 (IF(AND(S95&lt;&gt;"",S95=1),0,                                                               (IF(AND(S95&lt;&gt;"",S95=0),0,                                                                                0)))))))))))</f>
        <v>0</v>
      </c>
      <c r="V95" s="237"/>
      <c r="W95" s="237"/>
      <c r="X95" s="237"/>
      <c r="Y95" s="237"/>
      <c r="Z95" s="237"/>
      <c r="AA95" s="237"/>
      <c r="AB95" s="237"/>
      <c r="AC95" s="237"/>
      <c r="AD95" s="237"/>
      <c r="AE95" s="237"/>
      <c r="AF95" s="237"/>
      <c r="AG95" s="237"/>
      <c r="AH95" s="237"/>
      <c r="AI95" s="237"/>
      <c r="AJ95" s="237"/>
      <c r="AK95" s="237"/>
      <c r="AL95" s="237"/>
      <c r="AM95" s="238" t="str">
        <f aca="true">IF(U95&lt;&gt;"","",IF(C95&lt;&gt;"","verlegt",IF(B95&lt;TODAY(),"offen","")))</f>
        <v/>
      </c>
      <c r="AN95" s="238"/>
      <c r="AO95" s="239" t="str">
        <f aca="true">IF(U95&lt;&gt;"","",IF(C95="","",IF(C95&lt;TODAY(),"offen","")))</f>
        <v/>
      </c>
      <c r="AP95" s="239"/>
      <c r="AQ95" s="223" t="n">
        <f aca="false">IF(F95&gt;G95,1,0)</f>
        <v>0</v>
      </c>
      <c r="AR95" s="223" t="n">
        <f aca="false">IF(G95&gt;F95,1,0)</f>
        <v>0</v>
      </c>
      <c r="AS95" s="27" t="n">
        <f aca="false">IF(H95&gt;I95,1,0)</f>
        <v>0</v>
      </c>
      <c r="AT95" s="27" t="n">
        <f aca="false">IF(I95&gt;H95,1,0)</f>
        <v>0</v>
      </c>
      <c r="AU95" s="223" t="n">
        <f aca="false">IF(J95&gt;K95,1,0)</f>
        <v>0</v>
      </c>
      <c r="AV95" s="223" t="n">
        <f aca="false">IF(K95&gt;J95,1,0)</f>
        <v>0</v>
      </c>
      <c r="AW95" s="27" t="n">
        <f aca="false">IF(L95&gt;M95,1,0)</f>
        <v>0</v>
      </c>
      <c r="AX95" s="27" t="n">
        <f aca="false">IF(M95&gt;L95,1,0)</f>
        <v>0</v>
      </c>
      <c r="AY95" s="223" t="n">
        <f aca="false">IF(N95&gt;O95,1,0)</f>
        <v>0</v>
      </c>
      <c r="AZ95" s="223" t="n">
        <f aca="false">IF(O95&gt;N95,1,0)</f>
        <v>0</v>
      </c>
      <c r="BA95" s="177" t="n">
        <f aca="false">IF(T95=3,1,0)</f>
        <v>0</v>
      </c>
      <c r="BB95" s="177" t="n">
        <f aca="false">IF(T95=2,1,0)</f>
        <v>0</v>
      </c>
      <c r="BC95" s="177" t="n">
        <f aca="false">IF(T95=1,1,0)</f>
        <v>0</v>
      </c>
      <c r="BD95" s="177" t="n">
        <f aca="false">IF(AND(T95=0,U95&lt;&gt;0),1,0)</f>
        <v>0</v>
      </c>
      <c r="BE95" s="177" t="n">
        <f aca="false">IF(U54=3,1,0)</f>
        <v>0</v>
      </c>
      <c r="BF95" s="177" t="n">
        <f aca="false">IF(U54=2,1,0)</f>
        <v>0</v>
      </c>
      <c r="BG95" s="177" t="n">
        <f aca="false">IF(U54=1,1,0)</f>
        <v>0</v>
      </c>
      <c r="BH95" s="177" t="n">
        <f aca="false">IF(AND(U54=0,T54&lt;&gt;0),1,0)</f>
        <v>0</v>
      </c>
      <c r="BI95" s="27"/>
    </row>
    <row r="96" customFormat="false" ht="15" hidden="true" customHeight="true" outlineLevel="0" collapsed="false">
      <c r="A96" s="224" t="n">
        <v>2</v>
      </c>
      <c r="B96" s="225" t="n">
        <v>41929</v>
      </c>
      <c r="C96" s="261"/>
      <c r="D96" s="262" t="n">
        <f aca="false">D95</f>
        <v>0</v>
      </c>
      <c r="E96" s="228" t="str">
        <f aca="false">E9</f>
        <v>Erlenbach/Morlautern</v>
      </c>
      <c r="F96" s="231"/>
      <c r="G96" s="232"/>
      <c r="H96" s="229"/>
      <c r="I96" s="230"/>
      <c r="J96" s="231"/>
      <c r="K96" s="232"/>
      <c r="L96" s="229"/>
      <c r="M96" s="230"/>
      <c r="N96" s="231"/>
      <c r="O96" s="232"/>
      <c r="P96" s="235" t="str">
        <f aca="false">IF(F96="","",F96+H96+J96+L96+N96)</f>
        <v/>
      </c>
      <c r="Q96" s="236" t="str">
        <f aca="false">IF(G96="","",G96+I96+K96+M96+O96)</f>
        <v/>
      </c>
      <c r="R96" s="235" t="str">
        <f aca="false">IF(F96="","",AQ96+AS96+AU96+AW96+AY96)</f>
        <v/>
      </c>
      <c r="S96" s="236" t="str">
        <f aca="false">IF(G96="","",AR96+AT96+AV96+AX96+AZ96)</f>
        <v/>
      </c>
      <c r="T96" s="218" t="n">
        <f aca="false">IF(AND(R96&lt;&gt;"",R96=3,S96=0),3,              (IF(AND(R96&lt;&gt;"",R96=3,S96=1),3,                           (IF(AND(R96&lt;&gt;"",R96=3,S96=2),2,                        (IF(AND(R96&lt;&gt;"",R96=2),1,                                                 (IF(AND(R96&lt;&gt;"",R96=1),0,                                                               (IF(AND(R96&lt;&gt;"",R96=0),0,                                                                                0)))))))))))</f>
        <v>0</v>
      </c>
      <c r="U96" s="219" t="n">
        <f aca="false">IF(AND(S96&lt;&gt;"",S96=3,R96=0),3,              (IF(AND(S96&lt;&gt;"",S96=3,R96=1),3,                           (IF(AND(S96&lt;&gt;"",S96=3,R96=2),2,                        (IF(AND(S96&lt;&gt;"",S96=2),1,                                                 (IF(AND(S96&lt;&gt;"",S96=1),0,                                                               (IF(AND(S96&lt;&gt;"",S96=0),0,                                                                                0)))))))))))</f>
        <v>0</v>
      </c>
      <c r="V96" s="237"/>
      <c r="W96" s="237"/>
      <c r="X96" s="237"/>
      <c r="Y96" s="237"/>
      <c r="Z96" s="237"/>
      <c r="AA96" s="237"/>
      <c r="AB96" s="237"/>
      <c r="AC96" s="237"/>
      <c r="AD96" s="237"/>
      <c r="AE96" s="237"/>
      <c r="AF96" s="237"/>
      <c r="AG96" s="237"/>
      <c r="AH96" s="237"/>
      <c r="AI96" s="237"/>
      <c r="AJ96" s="237"/>
      <c r="AK96" s="237"/>
      <c r="AL96" s="237"/>
      <c r="AM96" s="238" t="str">
        <f aca="true">IF(U96&lt;&gt;"","",IF(C96&lt;&gt;"","verlegt",IF(B96&lt;TODAY(),"offen","")))</f>
        <v/>
      </c>
      <c r="AN96" s="238"/>
      <c r="AO96" s="239" t="str">
        <f aca="true">IF(U96&lt;&gt;"","",IF(C96="","",IF(C96&lt;TODAY(),"offen","")))</f>
        <v/>
      </c>
      <c r="AP96" s="239"/>
      <c r="AQ96" s="223" t="n">
        <f aca="false">IF(F96&gt;G96,1,0)</f>
        <v>0</v>
      </c>
      <c r="AR96" s="223" t="n">
        <f aca="false">IF(G96&gt;F96,1,0)</f>
        <v>0</v>
      </c>
      <c r="AS96" s="27" t="n">
        <f aca="false">IF(H96&gt;I96,1,0)</f>
        <v>0</v>
      </c>
      <c r="AT96" s="27" t="n">
        <f aca="false">IF(I96&gt;H96,1,0)</f>
        <v>0</v>
      </c>
      <c r="AU96" s="223" t="n">
        <f aca="false">IF(J96&gt;K96,1,0)</f>
        <v>0</v>
      </c>
      <c r="AV96" s="223" t="n">
        <f aca="false">IF(K96&gt;J96,1,0)</f>
        <v>0</v>
      </c>
      <c r="AW96" s="27" t="n">
        <f aca="false">IF(L96&gt;M96,1,0)</f>
        <v>0</v>
      </c>
      <c r="AX96" s="27" t="n">
        <f aca="false">IF(M96&gt;L96,1,0)</f>
        <v>0</v>
      </c>
      <c r="AY96" s="223" t="n">
        <f aca="false">IF(N96&gt;O96,1,0)</f>
        <v>0</v>
      </c>
      <c r="AZ96" s="223" t="n">
        <f aca="false">IF(O96&gt;N96,1,0)</f>
        <v>0</v>
      </c>
      <c r="BA96" s="177" t="n">
        <f aca="false">IF(T96=3,1,0)</f>
        <v>0</v>
      </c>
      <c r="BB96" s="177" t="n">
        <f aca="false">IF(T96=2,1,0)</f>
        <v>0</v>
      </c>
      <c r="BC96" s="177" t="n">
        <f aca="false">IF(T96=1,1,0)</f>
        <v>0</v>
      </c>
      <c r="BD96" s="177" t="n">
        <f aca="false">IF(AND(T96=0,U96&lt;&gt;0),1,0)</f>
        <v>0</v>
      </c>
      <c r="BE96" s="177" t="n">
        <f aca="false">IF(U65=3,1,0)</f>
        <v>0</v>
      </c>
      <c r="BF96" s="177" t="n">
        <f aca="false">IF(U65=2,1,0)</f>
        <v>0</v>
      </c>
      <c r="BG96" s="177" t="n">
        <f aca="false">IF(U65=1,1,0)</f>
        <v>0</v>
      </c>
      <c r="BH96" s="177" t="n">
        <f aca="false">IF(AND(U65=0,T65&lt;&gt;0),1,0)</f>
        <v>0</v>
      </c>
      <c r="BI96" s="27"/>
    </row>
    <row r="97" customFormat="false" ht="15" hidden="true" customHeight="true" outlineLevel="0" collapsed="false">
      <c r="A97" s="224" t="n">
        <v>9</v>
      </c>
      <c r="B97" s="225" t="n">
        <v>42167</v>
      </c>
      <c r="C97" s="263"/>
      <c r="D97" s="262" t="n">
        <f aca="false">D96</f>
        <v>0</v>
      </c>
      <c r="E97" s="228" t="str">
        <f aca="false">E12</f>
        <v>Rodenbach/Weilerbach</v>
      </c>
      <c r="F97" s="231"/>
      <c r="G97" s="232"/>
      <c r="H97" s="229"/>
      <c r="I97" s="230"/>
      <c r="J97" s="231"/>
      <c r="K97" s="232"/>
      <c r="L97" s="229"/>
      <c r="M97" s="230"/>
      <c r="N97" s="231"/>
      <c r="O97" s="232"/>
      <c r="P97" s="235" t="str">
        <f aca="false">IF(F97="","",F97+H97+J97+L97+N97)</f>
        <v/>
      </c>
      <c r="Q97" s="236" t="str">
        <f aca="false">IF(G97="","",G97+I97+K97+M97+O97)</f>
        <v/>
      </c>
      <c r="R97" s="235" t="str">
        <f aca="false">IF(F97="","",AQ97+AS97+AU97+AW97+AY97)</f>
        <v/>
      </c>
      <c r="S97" s="236" t="str">
        <f aca="false">IF(G97="","",AR97+AT97+AV97+AX97+AZ97)</f>
        <v/>
      </c>
      <c r="T97" s="218" t="n">
        <f aca="false">IF(AND(R97&lt;&gt;"",R97=3,S97=0),3,              (IF(AND(R97&lt;&gt;"",R97=3,S97=1),3,                           (IF(AND(R97&lt;&gt;"",R97=3,S97=2),2,                        (IF(AND(R97&lt;&gt;"",R97=2),1,                                                 (IF(AND(R97&lt;&gt;"",R97=1),0,                                                               (IF(AND(R97&lt;&gt;"",R97=0),0,                                                                                0)))))))))))</f>
        <v>0</v>
      </c>
      <c r="U97" s="219" t="n">
        <f aca="false">IF(AND(S97&lt;&gt;"",S97=3,R97=0),3,              (IF(AND(S97&lt;&gt;"",S97=3,R97=1),3,                           (IF(AND(S97&lt;&gt;"",S97=3,R97=2),2,                        (IF(AND(S97&lt;&gt;"",S97=2),1,                                                 (IF(AND(S97&lt;&gt;"",S97=1),0,                                                               (IF(AND(S97&lt;&gt;"",S97=0),0,                                                                                0)))))))))))</f>
        <v>0</v>
      </c>
      <c r="V97" s="237"/>
      <c r="W97" s="237"/>
      <c r="X97" s="237"/>
      <c r="Y97" s="237"/>
      <c r="Z97" s="237"/>
      <c r="AA97" s="237"/>
      <c r="AB97" s="237"/>
      <c r="AC97" s="237"/>
      <c r="AD97" s="237"/>
      <c r="AE97" s="237"/>
      <c r="AF97" s="237"/>
      <c r="AG97" s="237"/>
      <c r="AH97" s="237"/>
      <c r="AI97" s="237"/>
      <c r="AJ97" s="237"/>
      <c r="AK97" s="237"/>
      <c r="AL97" s="237"/>
      <c r="AM97" s="264" t="str">
        <f aca="true">IF(U97&lt;&gt;"","",IF(C97&lt;&gt;"","verlegt",IF(B97&lt;TODAY(),"offen","")))</f>
        <v/>
      </c>
      <c r="AN97" s="264"/>
      <c r="AO97" s="239" t="str">
        <f aca="true">IF(U97&lt;&gt;"","",IF(C97="","",IF(C97&lt;TODAY(),"offen","")))</f>
        <v/>
      </c>
      <c r="AP97" s="239"/>
      <c r="AQ97" s="223" t="n">
        <f aca="false">IF(F97&gt;G97,1,0)</f>
        <v>0</v>
      </c>
      <c r="AR97" s="223" t="n">
        <f aca="false">IF(G97&gt;F97,1,0)</f>
        <v>0</v>
      </c>
      <c r="AS97" s="27" t="n">
        <f aca="false">IF(H97&gt;I97,1,0)</f>
        <v>0</v>
      </c>
      <c r="AT97" s="27" t="n">
        <f aca="false">IF(I97&gt;H97,1,0)</f>
        <v>0</v>
      </c>
      <c r="AU97" s="223" t="n">
        <f aca="false">IF(J97&gt;K97,1,0)</f>
        <v>0</v>
      </c>
      <c r="AV97" s="223" t="n">
        <f aca="false">IF(K97&gt;J97,1,0)</f>
        <v>0</v>
      </c>
      <c r="AW97" s="27" t="n">
        <f aca="false">IF(L97&gt;M97,1,0)</f>
        <v>0</v>
      </c>
      <c r="AX97" s="27" t="n">
        <f aca="false">IF(M97&gt;L97,1,0)</f>
        <v>0</v>
      </c>
      <c r="AY97" s="223" t="n">
        <f aca="false">IF(N97&gt;O97,1,0)</f>
        <v>0</v>
      </c>
      <c r="AZ97" s="223" t="n">
        <f aca="false">IF(O97&gt;N97,1,0)</f>
        <v>0</v>
      </c>
      <c r="BA97" s="177" t="n">
        <f aca="false">IF(T97=3,1,0)</f>
        <v>0</v>
      </c>
      <c r="BB97" s="177" t="n">
        <f aca="false">IF(T97=2,1,0)</f>
        <v>0</v>
      </c>
      <c r="BC97" s="177" t="n">
        <f aca="false">IF(T97=1,1,0)</f>
        <v>0</v>
      </c>
      <c r="BD97" s="177" t="n">
        <f aca="false">IF(AND(T97=0,U97&lt;&gt;0),1,0)</f>
        <v>0</v>
      </c>
      <c r="BE97" s="177" t="n">
        <f aca="false">IF(U76=3,1,0)</f>
        <v>0</v>
      </c>
      <c r="BF97" s="177" t="n">
        <f aca="false">IF(U76=2,1,0)</f>
        <v>0</v>
      </c>
      <c r="BG97" s="177" t="n">
        <f aca="false">IF(U76=1,1,0)</f>
        <v>0</v>
      </c>
      <c r="BH97" s="177" t="n">
        <f aca="false">IF(AND(U76=0,T76&lt;&gt;0),1,0)</f>
        <v>0</v>
      </c>
      <c r="BI97" s="27"/>
    </row>
    <row r="98" customFormat="false" ht="15" hidden="true" customHeight="true" outlineLevel="0" collapsed="false">
      <c r="A98" s="224" t="n">
        <v>3</v>
      </c>
      <c r="B98" s="225" t="n">
        <v>41971</v>
      </c>
      <c r="C98" s="263"/>
      <c r="D98" s="269" t="n">
        <f aca="false">D97</f>
        <v>0</v>
      </c>
      <c r="E98" s="228" t="str">
        <f aca="false">E15</f>
        <v>TV Otterberg</v>
      </c>
      <c r="F98" s="231"/>
      <c r="G98" s="232"/>
      <c r="H98" s="229"/>
      <c r="I98" s="230"/>
      <c r="J98" s="231"/>
      <c r="K98" s="232"/>
      <c r="L98" s="229"/>
      <c r="M98" s="230"/>
      <c r="N98" s="231"/>
      <c r="O98" s="232"/>
      <c r="P98" s="235" t="str">
        <f aca="false">IF(F98="","",F98+H98+J98+L98+N98)</f>
        <v/>
      </c>
      <c r="Q98" s="236" t="str">
        <f aca="false">IF(G98="","",G98+I98+K98+M98+O98)</f>
        <v/>
      </c>
      <c r="R98" s="235" t="str">
        <f aca="false">IF(F98="","",AQ98+AS98+AU98+AW98+AY98)</f>
        <v/>
      </c>
      <c r="S98" s="236" t="str">
        <f aca="false">IF(G98="","",AR98+AT98+AV98+AX98+AZ98)</f>
        <v/>
      </c>
      <c r="T98" s="218" t="n">
        <f aca="false">IF(AND(R98&lt;&gt;"",R98=3,S98=0),3,              (IF(AND(R98&lt;&gt;"",R98=3,S98=1),3,                           (IF(AND(R98&lt;&gt;"",R98=3,S98=2),2,                        (IF(AND(R98&lt;&gt;"",R98=2),1,                                                 (IF(AND(R98&lt;&gt;"",R98=1),0,                                                               (IF(AND(R98&lt;&gt;"",R98=0),0,                                                                                0)))))))))))</f>
        <v>0</v>
      </c>
      <c r="U98" s="219" t="n">
        <f aca="false">IF(AND(S98&lt;&gt;"",S98=3,R98=0),3,              (IF(AND(S98&lt;&gt;"",S98=3,R98=1),3,                           (IF(AND(S98&lt;&gt;"",S98=3,R98=2),2,                        (IF(AND(S98&lt;&gt;"",S98=2),1,                                                 (IF(AND(S98&lt;&gt;"",S98=1),0,                                                               (IF(AND(S98&lt;&gt;"",S98=0),0,                                                                                0)))))))))))</f>
        <v>0</v>
      </c>
      <c r="V98" s="237"/>
      <c r="W98" s="237"/>
      <c r="X98" s="237"/>
      <c r="Y98" s="237"/>
      <c r="Z98" s="237"/>
      <c r="AA98" s="237"/>
      <c r="AB98" s="237"/>
      <c r="AC98" s="237"/>
      <c r="AD98" s="237"/>
      <c r="AE98" s="237"/>
      <c r="AF98" s="237"/>
      <c r="AG98" s="237"/>
      <c r="AH98" s="237"/>
      <c r="AI98" s="237"/>
      <c r="AJ98" s="237"/>
      <c r="AK98" s="237"/>
      <c r="AL98" s="237"/>
      <c r="AM98" s="238" t="str">
        <f aca="true">IF(U98&lt;&gt;"","",IF(C98&lt;&gt;"","verlegt",IF(B98&lt;TODAY(),"offen","")))</f>
        <v/>
      </c>
      <c r="AN98" s="238"/>
      <c r="AO98" s="239" t="str">
        <f aca="true">IF(U98&lt;&gt;"","",IF(C98="","",IF(C98&lt;TODAY(),"offen","")))</f>
        <v/>
      </c>
      <c r="AP98" s="239"/>
      <c r="AQ98" s="223" t="n">
        <f aca="false">IF(F98&gt;G98,1,0)</f>
        <v>0</v>
      </c>
      <c r="AR98" s="223" t="n">
        <f aca="false">IF(G98&gt;F98,1,0)</f>
        <v>0</v>
      </c>
      <c r="AS98" s="27" t="n">
        <f aca="false">IF(H98&gt;I98,1,0)</f>
        <v>0</v>
      </c>
      <c r="AT98" s="27" t="n">
        <f aca="false">IF(I98&gt;H98,1,0)</f>
        <v>0</v>
      </c>
      <c r="AU98" s="223" t="n">
        <f aca="false">IF(J98&gt;K98,1,0)</f>
        <v>0</v>
      </c>
      <c r="AV98" s="223" t="n">
        <f aca="false">IF(K98&gt;J98,1,0)</f>
        <v>0</v>
      </c>
      <c r="AW98" s="27" t="n">
        <f aca="false">IF(L98&gt;M98,1,0)</f>
        <v>0</v>
      </c>
      <c r="AX98" s="27" t="n">
        <f aca="false">IF(M98&gt;L98,1,0)</f>
        <v>0</v>
      </c>
      <c r="AY98" s="223" t="n">
        <f aca="false">IF(N98&gt;O98,1,0)</f>
        <v>0</v>
      </c>
      <c r="AZ98" s="223" t="n">
        <f aca="false">IF(O98&gt;N98,1,0)</f>
        <v>0</v>
      </c>
      <c r="BA98" s="177" t="n">
        <f aca="false">IF(T98=3,1,0)</f>
        <v>0</v>
      </c>
      <c r="BB98" s="177" t="n">
        <f aca="false">IF(T98=2,1,0)</f>
        <v>0</v>
      </c>
      <c r="BC98" s="177" t="n">
        <f aca="false">IF(T98=1,1,0)</f>
        <v>0</v>
      </c>
      <c r="BD98" s="177" t="n">
        <f aca="false">IF(AND(T98=0,U98&lt;&gt;0),1,0)</f>
        <v>0</v>
      </c>
      <c r="BE98" s="177" t="n">
        <f aca="false">IF(U87=3,1,0)</f>
        <v>0</v>
      </c>
      <c r="BF98" s="177" t="n">
        <f aca="false">IF(U87=2,1,0)</f>
        <v>0</v>
      </c>
      <c r="BG98" s="177" t="n">
        <f aca="false">IF(U87=1,1,0)</f>
        <v>0</v>
      </c>
      <c r="BH98" s="177" t="n">
        <f aca="false">IF(AND(U87=0,T87&lt;&gt;0),1,0)</f>
        <v>0</v>
      </c>
      <c r="BI98" s="27"/>
    </row>
    <row r="99" customFormat="false" ht="39" hidden="true" customHeight="true" outlineLevel="0" collapsed="false">
      <c r="A99" s="224" t="n">
        <v>11</v>
      </c>
      <c r="B99" s="225"/>
      <c r="C99" s="263"/>
      <c r="D99" s="262" t="n">
        <f aca="false">D98</f>
        <v>0</v>
      </c>
      <c r="E99" s="228" t="n">
        <f aca="false">E21</f>
        <v>0</v>
      </c>
      <c r="F99" s="231"/>
      <c r="G99" s="232"/>
      <c r="H99" s="229"/>
      <c r="I99" s="230"/>
      <c r="J99" s="231"/>
      <c r="K99" s="232"/>
      <c r="L99" s="229"/>
      <c r="M99" s="230"/>
      <c r="N99" s="231"/>
      <c r="O99" s="232"/>
      <c r="P99" s="235" t="str">
        <f aca="false">IF(F99="","",F99+H99+J99+L99+N99)</f>
        <v/>
      </c>
      <c r="Q99" s="236" t="str">
        <f aca="false">IF(G99="","",G99+I99+K99+M99+O99)</f>
        <v/>
      </c>
      <c r="R99" s="235" t="str">
        <f aca="false">IF(F99="","",AQ99+AS99+AU99+AW99+AY99)</f>
        <v/>
      </c>
      <c r="S99" s="236" t="str">
        <f aca="false">IF(G99="","",AR99+AT99+AV99+AX99+AZ99)</f>
        <v/>
      </c>
      <c r="T99" s="218" t="n">
        <f aca="false">IF(AND(R99&lt;&gt;"",R99=3,S99=0),3,              (IF(AND(R99&lt;&gt;"",R99=3,S99=1),3,                           (IF(AND(R99&lt;&gt;"",R99=3,S99=2),2,                        (IF(AND(R99&lt;&gt;"",R99=2),1,                                                 (IF(AND(R99&lt;&gt;"",R99=1),0,                                                               (IF(AND(R99&lt;&gt;"",R99=0),0,                                                                                0)))))))))))</f>
        <v>0</v>
      </c>
      <c r="U99" s="219" t="n">
        <f aca="false">IF(AND(S99&lt;&gt;"",S99=3,R99=0),3,              (IF(AND(S99&lt;&gt;"",S99=3,R99=1),3,                           (IF(AND(S99&lt;&gt;"",S99=3,R99=2),2,                        (IF(AND(S99&lt;&gt;"",S99=2),1,                                                 (IF(AND(S99&lt;&gt;"",S99=1),0,                                                               (IF(AND(S99&lt;&gt;"",S99=0),0,                                                                                0)))))))))))</f>
        <v>0</v>
      </c>
      <c r="V99" s="237"/>
      <c r="W99" s="237"/>
      <c r="X99" s="237"/>
      <c r="Y99" s="237"/>
      <c r="Z99" s="237"/>
      <c r="AA99" s="237"/>
      <c r="AB99" s="237"/>
      <c r="AC99" s="237"/>
      <c r="AD99" s="237"/>
      <c r="AE99" s="237"/>
      <c r="AF99" s="237"/>
      <c r="AG99" s="237"/>
      <c r="AH99" s="237"/>
      <c r="AI99" s="237"/>
      <c r="AJ99" s="237"/>
      <c r="AK99" s="237"/>
      <c r="AL99" s="237"/>
      <c r="AM99" s="238" t="str">
        <f aca="true">IF(U99&lt;&gt;"","",IF(C99&lt;&gt;"","verlegt",IF(B99&lt;TODAY(),"offen","")))</f>
        <v/>
      </c>
      <c r="AN99" s="238"/>
      <c r="AO99" s="239" t="str">
        <f aca="true">IF(U99&lt;&gt;"","",IF(C99="","",IF(C99&lt;TODAY(),"offen","")))</f>
        <v/>
      </c>
      <c r="AP99" s="239"/>
      <c r="AQ99" s="223" t="n">
        <f aca="false">IF(F99&gt;G99,1,0)</f>
        <v>0</v>
      </c>
      <c r="AR99" s="223" t="n">
        <f aca="false">IF(G99&gt;F99,1,0)</f>
        <v>0</v>
      </c>
      <c r="AS99" s="27" t="n">
        <f aca="false">IF(H99&gt;I99,1,0)</f>
        <v>0</v>
      </c>
      <c r="AT99" s="27" t="n">
        <f aca="false">IF(I99&gt;H99,1,0)</f>
        <v>0</v>
      </c>
      <c r="AU99" s="223" t="n">
        <f aca="false">IF(J99&gt;K99,1,0)</f>
        <v>0</v>
      </c>
      <c r="AV99" s="223" t="n">
        <f aca="false">IF(K99&gt;J99,1,0)</f>
        <v>0</v>
      </c>
      <c r="AW99" s="27" t="n">
        <f aca="false">IF(L99&gt;M99,1,0)</f>
        <v>0</v>
      </c>
      <c r="AX99" s="27" t="n">
        <f aca="false">IF(M99&gt;L99,1,0)</f>
        <v>0</v>
      </c>
      <c r="AY99" s="223" t="n">
        <f aca="false">IF(N99&gt;O99,1,0)</f>
        <v>0</v>
      </c>
      <c r="AZ99" s="223" t="n">
        <f aca="false">IF(O99&gt;N99,1,0)</f>
        <v>0</v>
      </c>
      <c r="BA99" s="177" t="n">
        <f aca="false">IF(T99=3,1,0)</f>
        <v>0</v>
      </c>
      <c r="BB99" s="177" t="n">
        <f aca="false">IF(T99=2,1,0)</f>
        <v>0</v>
      </c>
      <c r="BC99" s="177" t="n">
        <f aca="false">IF(T99=1,1,0)</f>
        <v>0</v>
      </c>
      <c r="BD99" s="177" t="n">
        <f aca="false">IF(AND(T99=0,U99&lt;&gt;0),1,0)</f>
        <v>0</v>
      </c>
      <c r="BE99" s="177" t="n">
        <f aca="false">IF(U110=3,1,0)</f>
        <v>0</v>
      </c>
      <c r="BF99" s="177" t="n">
        <f aca="false">IF(U110=2,1,0)</f>
        <v>0</v>
      </c>
      <c r="BG99" s="177" t="n">
        <f aca="false">IF(U110=1,1,0)</f>
        <v>0</v>
      </c>
      <c r="BH99" s="177" t="n">
        <f aca="false">IF(AND(U110=0,T110&lt;&gt;0),1,0)</f>
        <v>0</v>
      </c>
      <c r="BI99" s="27"/>
    </row>
    <row r="100" customFormat="false" ht="15" hidden="true" customHeight="true" outlineLevel="0" collapsed="false">
      <c r="A100" s="224"/>
      <c r="B100" s="225"/>
      <c r="C100" s="263"/>
      <c r="D100" s="262" t="n">
        <f aca="false">D99</f>
        <v>0</v>
      </c>
      <c r="E100" s="228" t="n">
        <f aca="false">E24</f>
        <v>0</v>
      </c>
      <c r="F100" s="231"/>
      <c r="G100" s="232"/>
      <c r="H100" s="229"/>
      <c r="I100" s="230"/>
      <c r="J100" s="231"/>
      <c r="K100" s="232"/>
      <c r="L100" s="229"/>
      <c r="M100" s="230"/>
      <c r="N100" s="231"/>
      <c r="O100" s="232"/>
      <c r="P100" s="235" t="str">
        <f aca="false">IF(F100="","",F100+H100+J100+L100+N100)</f>
        <v/>
      </c>
      <c r="Q100" s="236" t="str">
        <f aca="false">IF(G100="","",G100+I100+K100+M100+O100)</f>
        <v/>
      </c>
      <c r="R100" s="235" t="str">
        <f aca="false">IF(F100="","",AQ100+AS100+AU100+AW100+AY100)</f>
        <v/>
      </c>
      <c r="S100" s="236" t="str">
        <f aca="false">IF(G100="","",AR100+AT100+AV100+AX100+AZ100)</f>
        <v/>
      </c>
      <c r="T100" s="218" t="n">
        <f aca="false">IF(AND(R100&lt;&gt;"",R100=3,S100=0),3,              (IF(AND(R100&lt;&gt;"",R100=3,S100=1),3,                           (IF(AND(R100&lt;&gt;"",R100=3,S100=2),2,                        (IF(AND(R100&lt;&gt;"",R100=2),1,                                                 (IF(AND(R100&lt;&gt;"",R100=1),0,                                                               (IF(AND(R100&lt;&gt;"",R100=0),0,                                                                                0)))))))))))</f>
        <v>0</v>
      </c>
      <c r="U100" s="219" t="n">
        <f aca="false">IF(AND(S100&lt;&gt;"",S100=3,R100=0),3,              (IF(AND(S100&lt;&gt;"",S100=3,R100=1),3,                           (IF(AND(S100&lt;&gt;"",S100=3,R100=2),2,                        (IF(AND(S100&lt;&gt;"",S100=2),1,                                                 (IF(AND(S100&lt;&gt;"",S100=1),0,                                                               (IF(AND(S100&lt;&gt;"",S100=0),0,                                                                                0)))))))))))</f>
        <v>0</v>
      </c>
      <c r="V100" s="237"/>
      <c r="W100" s="237"/>
      <c r="X100" s="237"/>
      <c r="Y100" s="237"/>
      <c r="Z100" s="237"/>
      <c r="AA100" s="237"/>
      <c r="AB100" s="237"/>
      <c r="AC100" s="237"/>
      <c r="AD100" s="237"/>
      <c r="AE100" s="237"/>
      <c r="AF100" s="237"/>
      <c r="AG100" s="237"/>
      <c r="AH100" s="237"/>
      <c r="AI100" s="237"/>
      <c r="AJ100" s="237"/>
      <c r="AK100" s="237"/>
      <c r="AL100" s="237"/>
      <c r="AM100" s="238" t="str">
        <f aca="true">IF(U100&lt;&gt;"","",IF(C100&lt;&gt;"","verlegt",IF(B100&lt;TODAY(),"offen","")))</f>
        <v/>
      </c>
      <c r="AN100" s="238"/>
      <c r="AO100" s="239" t="str">
        <f aca="true">IF(U100&lt;&gt;"","",IF(C100="","",IF(C100&lt;TODAY(),"offen","")))</f>
        <v/>
      </c>
      <c r="AP100" s="239"/>
      <c r="AQ100" s="223" t="n">
        <f aca="false">IF(F100&gt;G100,1,0)</f>
        <v>0</v>
      </c>
      <c r="AR100" s="223" t="n">
        <f aca="false">IF(G100&gt;F100,1,0)</f>
        <v>0</v>
      </c>
      <c r="AS100" s="27" t="n">
        <f aca="false">IF(H100&gt;I100,1,0)</f>
        <v>0</v>
      </c>
      <c r="AT100" s="27" t="n">
        <f aca="false">IF(I100&gt;H100,1,0)</f>
        <v>0</v>
      </c>
      <c r="AU100" s="223" t="n">
        <f aca="false">IF(J100&gt;K100,1,0)</f>
        <v>0</v>
      </c>
      <c r="AV100" s="223" t="n">
        <f aca="false">IF(K100&gt;J100,1,0)</f>
        <v>0</v>
      </c>
      <c r="AW100" s="27" t="n">
        <f aca="false">IF(L100&gt;M100,1,0)</f>
        <v>0</v>
      </c>
      <c r="AX100" s="27" t="n">
        <f aca="false">IF(M100&gt;L100,1,0)</f>
        <v>0</v>
      </c>
      <c r="AY100" s="223" t="n">
        <f aca="false">IF(N100&gt;O100,1,0)</f>
        <v>0</v>
      </c>
      <c r="AZ100" s="223" t="n">
        <f aca="false">IF(O100&gt;N100,1,0)</f>
        <v>0</v>
      </c>
      <c r="BA100" s="177" t="n">
        <f aca="false">IF(T100=3,1,0)</f>
        <v>0</v>
      </c>
      <c r="BB100" s="177" t="n">
        <f aca="false">IF(T100=2,1,0)</f>
        <v>0</v>
      </c>
      <c r="BC100" s="177" t="n">
        <f aca="false">IF(T100=1,1,0)</f>
        <v>0</v>
      </c>
      <c r="BD100" s="177" t="n">
        <f aca="false">IF(AND(T100=0,U100&lt;&gt;0),1,0)</f>
        <v>0</v>
      </c>
      <c r="BE100" s="177" t="n">
        <f aca="false">IF(U121=3,1,0)</f>
        <v>0</v>
      </c>
      <c r="BF100" s="177" t="n">
        <f aca="false">IF(U121=2,1,0)</f>
        <v>0</v>
      </c>
      <c r="BG100" s="177" t="n">
        <f aca="false">IF(U121=1,1,0)</f>
        <v>0</v>
      </c>
      <c r="BH100" s="177" t="n">
        <f aca="false">IF(AND(U121=0,T121&lt;&gt;0),1,0)</f>
        <v>0</v>
      </c>
      <c r="BI100" s="27"/>
    </row>
    <row r="101" customFormat="false" ht="15" hidden="true" customHeight="true" outlineLevel="0" collapsed="false">
      <c r="A101" s="224"/>
      <c r="B101" s="225"/>
      <c r="C101" s="263"/>
      <c r="D101" s="262" t="n">
        <f aca="false">D100</f>
        <v>0</v>
      </c>
      <c r="E101" s="228" t="n">
        <f aca="false">E27</f>
        <v>0</v>
      </c>
      <c r="F101" s="231"/>
      <c r="G101" s="232"/>
      <c r="H101" s="229"/>
      <c r="I101" s="230"/>
      <c r="J101" s="231"/>
      <c r="K101" s="232"/>
      <c r="L101" s="229"/>
      <c r="M101" s="230"/>
      <c r="N101" s="231"/>
      <c r="O101" s="232"/>
      <c r="P101" s="235" t="str">
        <f aca="false">IF(F101="","",F101+H101+J101+L101+N101)</f>
        <v/>
      </c>
      <c r="Q101" s="236" t="str">
        <f aca="false">IF(G101="","",G101+I101+K101+M101+O101)</f>
        <v/>
      </c>
      <c r="R101" s="235" t="str">
        <f aca="false">IF(F101="","",AQ101+AS101+AU101+AW101+AY101)</f>
        <v/>
      </c>
      <c r="S101" s="236" t="str">
        <f aca="false">IF(G101="","",AR101+AT101+AV101+AX101+AZ101)</f>
        <v/>
      </c>
      <c r="T101" s="218" t="n">
        <f aca="false">IF(AND(R101&lt;&gt;"",R101=3,S101=0),3,              (IF(AND(R101&lt;&gt;"",R101=3,S101=1),3,                           (IF(AND(R101&lt;&gt;"",R101=3,S101=2),2,                        (IF(AND(R101&lt;&gt;"",R101=2),1,                                                 (IF(AND(R101&lt;&gt;"",R101=1),0,                                                               (IF(AND(R101&lt;&gt;"",R101=0),0,                                                                                0)))))))))))</f>
        <v>0</v>
      </c>
      <c r="U101" s="219" t="n">
        <f aca="false">IF(AND(S101&lt;&gt;"",S101=3,R101=0),3,              (IF(AND(S101&lt;&gt;"",S101=3,R101=1),3,                           (IF(AND(S101&lt;&gt;"",S101=3,R101=2),2,                        (IF(AND(S101&lt;&gt;"",S101=2),1,                                                 (IF(AND(S101&lt;&gt;"",S101=1),0,                                                               (IF(AND(S101&lt;&gt;"",S101=0),0,                                                                                0)))))))))))</f>
        <v>0</v>
      </c>
      <c r="V101" s="237"/>
      <c r="W101" s="237"/>
      <c r="X101" s="237"/>
      <c r="Y101" s="237"/>
      <c r="Z101" s="237"/>
      <c r="AA101" s="237"/>
      <c r="AB101" s="237"/>
      <c r="AC101" s="237"/>
      <c r="AD101" s="237"/>
      <c r="AE101" s="237"/>
      <c r="AF101" s="237"/>
      <c r="AG101" s="237"/>
      <c r="AH101" s="237"/>
      <c r="AI101" s="237"/>
      <c r="AJ101" s="237"/>
      <c r="AK101" s="237"/>
      <c r="AL101" s="237"/>
      <c r="AM101" s="238" t="str">
        <f aca="true">IF(U101&lt;&gt;"","",IF(C101&lt;&gt;"","verlegt",IF(B101&lt;TODAY(),"offen","")))</f>
        <v/>
      </c>
      <c r="AN101" s="238"/>
      <c r="AO101" s="239" t="str">
        <f aca="true">IF(U101&lt;&gt;"","",IF(C101="","",IF(C101&lt;TODAY(),"offen","")))</f>
        <v/>
      </c>
      <c r="AP101" s="239"/>
      <c r="AQ101" s="223" t="n">
        <f aca="false">IF(F101&gt;G101,1,0)</f>
        <v>0</v>
      </c>
      <c r="AR101" s="223" t="n">
        <f aca="false">IF(G101&gt;F101,1,0)</f>
        <v>0</v>
      </c>
      <c r="AS101" s="27" t="n">
        <f aca="false">IF(H101&gt;I101,1,0)</f>
        <v>0</v>
      </c>
      <c r="AT101" s="27" t="n">
        <f aca="false">IF(I101&gt;H101,1,0)</f>
        <v>0</v>
      </c>
      <c r="AU101" s="223" t="n">
        <f aca="false">IF(J101&gt;K101,1,0)</f>
        <v>0</v>
      </c>
      <c r="AV101" s="223" t="n">
        <f aca="false">IF(K101&gt;J101,1,0)</f>
        <v>0</v>
      </c>
      <c r="AW101" s="27" t="n">
        <f aca="false">IF(L101&gt;M101,1,0)</f>
        <v>0</v>
      </c>
      <c r="AX101" s="27" t="n">
        <f aca="false">IF(M101&gt;L101,1,0)</f>
        <v>0</v>
      </c>
      <c r="AY101" s="223" t="n">
        <f aca="false">IF(N101&gt;O101,1,0)</f>
        <v>0</v>
      </c>
      <c r="AZ101" s="223" t="n">
        <f aca="false">IF(O101&gt;N101,1,0)</f>
        <v>0</v>
      </c>
      <c r="BA101" s="177" t="n">
        <f aca="false">IF(T101=3,1,0)</f>
        <v>0</v>
      </c>
      <c r="BB101" s="177" t="n">
        <f aca="false">IF(T101=2,1,0)</f>
        <v>0</v>
      </c>
      <c r="BC101" s="177" t="n">
        <f aca="false">IF(T101=1,1,0)</f>
        <v>0</v>
      </c>
      <c r="BD101" s="177" t="n">
        <f aca="false">IF(AND(T101=0,U101&lt;&gt;0),1,0)</f>
        <v>0</v>
      </c>
      <c r="BE101" s="177" t="n">
        <f aca="false">IF(U132=3,1,0)</f>
        <v>0</v>
      </c>
      <c r="BF101" s="177" t="n">
        <f aca="false">IF(U132=2,1,0)</f>
        <v>0</v>
      </c>
      <c r="BG101" s="177" t="n">
        <f aca="false">IF(U132=1,1,0)</f>
        <v>0</v>
      </c>
      <c r="BH101" s="177" t="n">
        <f aca="false">IF(AND(U132=0,T132&lt;&gt;0),1,0)</f>
        <v>0</v>
      </c>
      <c r="BI101" s="27"/>
    </row>
    <row r="102" customFormat="false" ht="15.75" hidden="true" customHeight="false" outlineLevel="0" collapsed="false">
      <c r="A102" s="224"/>
      <c r="B102" s="225"/>
      <c r="C102" s="263"/>
      <c r="D102" s="262" t="n">
        <f aca="false">D101</f>
        <v>0</v>
      </c>
      <c r="E102" s="228" t="n">
        <f aca="false">E30</f>
        <v>0</v>
      </c>
      <c r="F102" s="231"/>
      <c r="G102" s="232"/>
      <c r="H102" s="229"/>
      <c r="I102" s="230"/>
      <c r="J102" s="231"/>
      <c r="K102" s="232"/>
      <c r="L102" s="229"/>
      <c r="M102" s="230"/>
      <c r="N102" s="231"/>
      <c r="O102" s="232"/>
      <c r="P102" s="235" t="str">
        <f aca="false">IF(F102="","",F102+H102+J102+L102+N102)</f>
        <v/>
      </c>
      <c r="Q102" s="236" t="str">
        <f aca="false">IF(G102="","",G102+I102+K102+M102+O102)</f>
        <v/>
      </c>
      <c r="R102" s="235" t="str">
        <f aca="false">IF(F102="","",AQ102+AS102+AU102+AW102+AY102)</f>
        <v/>
      </c>
      <c r="S102" s="236" t="str">
        <f aca="false">IF(G102="","",AR102+AT102+AV102+AX102+AZ102)</f>
        <v/>
      </c>
      <c r="T102" s="218" t="n">
        <f aca="false">IF(AND(R102&lt;&gt;"",R102=3,S102=0),3,              (IF(AND(R102&lt;&gt;"",R102=3,S102=1),3,                           (IF(AND(R102&lt;&gt;"",R102=3,S102=2),2,                        (IF(AND(R102&lt;&gt;"",R102=2),1,                                                 (IF(AND(R102&lt;&gt;"",R102=1),0,                                                               (IF(AND(R102&lt;&gt;"",R102=0),0,                                                                                0)))))))))))</f>
        <v>0</v>
      </c>
      <c r="U102" s="219" t="n">
        <f aca="false">IF(AND(S102&lt;&gt;"",S102=3,R102=0),3,              (IF(AND(S102&lt;&gt;"",S102=3,R102=1),3,                           (IF(AND(S102&lt;&gt;"",S102=3,R102=2),2,                        (IF(AND(S102&lt;&gt;"",S102=2),1,                                                 (IF(AND(S102&lt;&gt;"",S102=1),0,                                                               (IF(AND(S102&lt;&gt;"",S102=0),0,                                                                                0)))))))))))</f>
        <v>0</v>
      </c>
      <c r="V102" s="237"/>
      <c r="W102" s="237"/>
      <c r="X102" s="237"/>
      <c r="Y102" s="237"/>
      <c r="Z102" s="237"/>
      <c r="AA102" s="237"/>
      <c r="AB102" s="237"/>
      <c r="AC102" s="237"/>
      <c r="AD102" s="237"/>
      <c r="AE102" s="237"/>
      <c r="AF102" s="237"/>
      <c r="AG102" s="237"/>
      <c r="AH102" s="237"/>
      <c r="AI102" s="237"/>
      <c r="AJ102" s="237"/>
      <c r="AK102" s="237"/>
      <c r="AL102" s="237"/>
      <c r="AM102" s="238" t="str">
        <f aca="true">IF(U102&lt;&gt;"","",IF(C102&lt;&gt;"","verlegt",IF(B102&lt;TODAY(),"offen","")))</f>
        <v/>
      </c>
      <c r="AN102" s="238"/>
      <c r="AO102" s="239" t="str">
        <f aca="true">IF(U102&lt;&gt;"","",IF(C102="","",IF(C102&lt;TODAY(),"offen","")))</f>
        <v/>
      </c>
      <c r="AP102" s="239"/>
      <c r="AQ102" s="223" t="n">
        <f aca="false">IF(F102&gt;G102,1,0)</f>
        <v>0</v>
      </c>
      <c r="AR102" s="223" t="n">
        <f aca="false">IF(G102&gt;F102,1,0)</f>
        <v>0</v>
      </c>
      <c r="AS102" s="27" t="n">
        <f aca="false">IF(H102&gt;I102,1,0)</f>
        <v>0</v>
      </c>
      <c r="AT102" s="27" t="n">
        <f aca="false">IF(I102&gt;H102,1,0)</f>
        <v>0</v>
      </c>
      <c r="AU102" s="223" t="n">
        <f aca="false">IF(J102&gt;K102,1,0)</f>
        <v>0</v>
      </c>
      <c r="AV102" s="223" t="n">
        <f aca="false">IF(K102&gt;J102,1,0)</f>
        <v>0</v>
      </c>
      <c r="AW102" s="27" t="n">
        <f aca="false">IF(L102&gt;M102,1,0)</f>
        <v>0</v>
      </c>
      <c r="AX102" s="27" t="n">
        <f aca="false">IF(M102&gt;L102,1,0)</f>
        <v>0</v>
      </c>
      <c r="AY102" s="223" t="n">
        <f aca="false">IF(N102&gt;O102,1,0)</f>
        <v>0</v>
      </c>
      <c r="AZ102" s="223" t="n">
        <f aca="false">IF(O102&gt;N102,1,0)</f>
        <v>0</v>
      </c>
      <c r="BA102" s="177" t="n">
        <f aca="false">IF(T102=3,1,0)</f>
        <v>0</v>
      </c>
      <c r="BB102" s="177" t="n">
        <f aca="false">IF(T102=2,1,0)</f>
        <v>0</v>
      </c>
      <c r="BC102" s="177" t="n">
        <f aca="false">IF(T102=1,1,0)</f>
        <v>0</v>
      </c>
      <c r="BD102" s="177" t="n">
        <f aca="false">IF(AND(T102=0,U102&lt;&gt;0),1,0)</f>
        <v>0</v>
      </c>
      <c r="BE102" s="177" t="n">
        <f aca="false">IF(U143=3,1,0)</f>
        <v>0</v>
      </c>
      <c r="BF102" s="177" t="n">
        <f aca="false">IF(U143=2,1,0)</f>
        <v>0</v>
      </c>
      <c r="BG102" s="177" t="n">
        <f aca="false">IF(U143=1,1,0)</f>
        <v>0</v>
      </c>
      <c r="BH102" s="177" t="n">
        <f aca="false">IF(AND(U143=0,T143&lt;&gt;0),1,0)</f>
        <v>0</v>
      </c>
      <c r="BI102" s="27"/>
    </row>
    <row r="103" customFormat="false" ht="15" hidden="true" customHeight="true" outlineLevel="0" collapsed="false">
      <c r="A103" s="241"/>
      <c r="B103" s="242"/>
      <c r="C103" s="265"/>
      <c r="D103" s="266" t="n">
        <f aca="false">D102</f>
        <v>0</v>
      </c>
      <c r="E103" s="267" t="n">
        <f aca="false">E33</f>
        <v>0</v>
      </c>
      <c r="F103" s="247"/>
      <c r="G103" s="248"/>
      <c r="H103" s="245"/>
      <c r="I103" s="246"/>
      <c r="J103" s="247"/>
      <c r="K103" s="248"/>
      <c r="L103" s="245"/>
      <c r="M103" s="246"/>
      <c r="N103" s="247"/>
      <c r="O103" s="248"/>
      <c r="P103" s="251" t="str">
        <f aca="false">IF(F103="","",F103+H103+J103+L103+N103)</f>
        <v/>
      </c>
      <c r="Q103" s="252" t="str">
        <f aca="false">IF(G103="","",G103+I103+K103+M103+O103)</f>
        <v/>
      </c>
      <c r="R103" s="251" t="str">
        <f aca="false">IF(F103="","",AQ103+AS103+AU103+AW103+AY103)</f>
        <v/>
      </c>
      <c r="S103" s="252" t="str">
        <f aca="false">IF(G103="","",AR103+AT103+AV103+AX103+AZ103)</f>
        <v/>
      </c>
      <c r="T103" s="218" t="n">
        <f aca="false">IF(AND(R103&lt;&gt;"",R103=3,S103=0),3,              (IF(AND(R103&lt;&gt;"",R103=3,S103=1),3,                           (IF(AND(R103&lt;&gt;"",R103=3,S103=2),2,                        (IF(AND(R103&lt;&gt;"",R103=2),1,                                                 (IF(AND(R103&lt;&gt;"",R103=1),0,                                                               (IF(AND(R103&lt;&gt;"",R103=0),0,                                                                                0)))))))))))</f>
        <v>0</v>
      </c>
      <c r="U103" s="219" t="n">
        <f aca="false">IF(AND(S103&lt;&gt;"",S103=3,R103=0),3,              (IF(AND(S103&lt;&gt;"",S103=3,R103=1),3,                           (IF(AND(S103&lt;&gt;"",S103=3,R103=2),2,                        (IF(AND(S103&lt;&gt;"",S103=2),1,                                                 (IF(AND(S103&lt;&gt;"",S103=1),0,                                                               (IF(AND(S103&lt;&gt;"",S103=0),0,                                                                                0)))))))))))</f>
        <v>0</v>
      </c>
      <c r="V103" s="253"/>
      <c r="W103" s="253"/>
      <c r="X103" s="253"/>
      <c r="Y103" s="253"/>
      <c r="Z103" s="253"/>
      <c r="AA103" s="253"/>
      <c r="AB103" s="253"/>
      <c r="AC103" s="253"/>
      <c r="AD103" s="253"/>
      <c r="AE103" s="253"/>
      <c r="AF103" s="253"/>
      <c r="AG103" s="253"/>
      <c r="AH103" s="253"/>
      <c r="AI103" s="253"/>
      <c r="AJ103" s="253"/>
      <c r="AK103" s="253"/>
      <c r="AL103" s="253"/>
      <c r="AM103" s="254" t="str">
        <f aca="true">IF(U103&lt;&gt;"","",IF(C103&lt;&gt;"","verlegt",IF(B103&lt;TODAY(),"offen","")))</f>
        <v/>
      </c>
      <c r="AN103" s="254"/>
      <c r="AO103" s="255" t="str">
        <f aca="true">IF(U103&lt;&gt;"","",IF(C103="","",IF(C103&lt;TODAY(),"offen","")))</f>
        <v/>
      </c>
      <c r="AP103" s="255"/>
      <c r="AQ103" s="223" t="n">
        <f aca="false">IF(F103&gt;G103,1,0)</f>
        <v>0</v>
      </c>
      <c r="AR103" s="223" t="n">
        <f aca="false">IF(G103&gt;F103,1,0)</f>
        <v>0</v>
      </c>
      <c r="AS103" s="27" t="n">
        <f aca="false">IF(H103&gt;I103,1,0)</f>
        <v>0</v>
      </c>
      <c r="AT103" s="27" t="n">
        <f aca="false">IF(I103&gt;H103,1,0)</f>
        <v>0</v>
      </c>
      <c r="AU103" s="223" t="n">
        <f aca="false">IF(J103&gt;K103,1,0)</f>
        <v>0</v>
      </c>
      <c r="AV103" s="223" t="n">
        <f aca="false">IF(K103&gt;J103,1,0)</f>
        <v>0</v>
      </c>
      <c r="AW103" s="27" t="n">
        <f aca="false">IF(L103&gt;M103,1,0)</f>
        <v>0</v>
      </c>
      <c r="AX103" s="27" t="n">
        <f aca="false">IF(M103&gt;L103,1,0)</f>
        <v>0</v>
      </c>
      <c r="AY103" s="223" t="n">
        <f aca="false">IF(N103&gt;O103,1,0)</f>
        <v>0</v>
      </c>
      <c r="AZ103" s="223" t="n">
        <f aca="false">IF(O103&gt;N103,1,0)</f>
        <v>0</v>
      </c>
      <c r="BA103" s="177" t="n">
        <f aca="false">IF(T103=3,1,0)</f>
        <v>0</v>
      </c>
      <c r="BB103" s="177" t="n">
        <f aca="false">IF(T103=2,1,0)</f>
        <v>0</v>
      </c>
      <c r="BC103" s="177" t="n">
        <f aca="false">IF(T103=1,1,0)</f>
        <v>0</v>
      </c>
      <c r="BD103" s="177" t="n">
        <f aca="false">IF(AND(T103=0,U103&lt;&gt;0),1,0)</f>
        <v>0</v>
      </c>
      <c r="BE103" s="177" t="n">
        <f aca="false">IF(U154=3,1,0)</f>
        <v>0</v>
      </c>
      <c r="BF103" s="177" t="n">
        <f aca="false">IF(U154=2,1,0)</f>
        <v>0</v>
      </c>
      <c r="BG103" s="177" t="n">
        <f aca="false">IF(U154=1,1,0)</f>
        <v>0</v>
      </c>
      <c r="BH103" s="177" t="n">
        <f aca="false">IF(AND(U154=0,T154&lt;&gt;0),1,0)</f>
        <v>0</v>
      </c>
      <c r="BI103" s="27"/>
    </row>
    <row r="104" customFormat="false" ht="15" hidden="true" customHeight="true" outlineLevel="0" collapsed="false">
      <c r="A104" s="26"/>
      <c r="C104" s="27"/>
      <c r="D104" s="24"/>
      <c r="E104" s="24"/>
      <c r="T104" s="218" t="n">
        <f aca="false">IF(AND(R104&lt;&gt;"",R104=3,S104=0),3,              (IF(AND(R104&lt;&gt;"",R104=3,S104=1),3,                           (IF(AND(R104&lt;&gt;"",R104=3,S104=2),2,                        (IF(AND(R104&lt;&gt;"",R104=2),1,                                                 (IF(AND(R104&lt;&gt;"",R104=1),0,                                                               (IF(AND(R104&lt;&gt;"",R104=0),0,                                                                                0)))))))))))</f>
        <v>0</v>
      </c>
      <c r="U104" s="219" t="n">
        <f aca="false">IF(AND(S104&lt;&gt;"",S104=3,R104=0),3,              (IF(AND(S104&lt;&gt;"",S104=3,R104=1),3,                           (IF(AND(S104&lt;&gt;"",S104=3,R104=2),2,                        (IF(AND(S104&lt;&gt;"",S104=2),1,                                                 (IF(AND(S104&lt;&gt;"",S104=1),0,                                                               (IF(AND(S104&lt;&gt;"",S104=0),0,                                                                                0)))))))))))</f>
        <v>0</v>
      </c>
      <c r="V104" s="256"/>
      <c r="W104" s="256"/>
      <c r="X104" s="257"/>
      <c r="Y104" s="257"/>
      <c r="Z104" s="257"/>
      <c r="AA104" s="257"/>
      <c r="AB104" s="257"/>
      <c r="AC104" s="257"/>
      <c r="AD104" s="257"/>
      <c r="AE104" s="257"/>
      <c r="AF104" s="257"/>
      <c r="AG104" s="257"/>
      <c r="AH104" s="257"/>
      <c r="AI104" s="257"/>
      <c r="AJ104" s="257"/>
      <c r="AK104" s="257"/>
      <c r="AL104" s="257"/>
      <c r="AM104" s="257"/>
      <c r="AQ104" s="223"/>
      <c r="AR104" s="223"/>
      <c r="AS104" s="27"/>
      <c r="AT104" s="27"/>
      <c r="AU104" s="223"/>
      <c r="AV104" s="223"/>
      <c r="AW104" s="27"/>
      <c r="AX104" s="27"/>
      <c r="AY104" s="223"/>
      <c r="AZ104" s="223"/>
      <c r="BA104" s="258" t="n">
        <f aca="false">SUM(BA94:BA103)</f>
        <v>0</v>
      </c>
      <c r="BB104" s="258" t="n">
        <f aca="false">SUM(BB94:BB103)</f>
        <v>0</v>
      </c>
      <c r="BC104" s="258" t="n">
        <f aca="false">SUM(BC94:BC103)</f>
        <v>0</v>
      </c>
      <c r="BD104" s="258" t="n">
        <f aca="false">SUM(BD94:BD103)</f>
        <v>0</v>
      </c>
      <c r="BE104" s="258" t="n">
        <f aca="false">SUM(BE94:BE103)</f>
        <v>0</v>
      </c>
      <c r="BF104" s="258" t="n">
        <f aca="false">SUM(BF94:BF103)</f>
        <v>0</v>
      </c>
      <c r="BG104" s="258" t="n">
        <f aca="false">SUM(BG94:BG103)</f>
        <v>0</v>
      </c>
      <c r="BH104" s="258" t="n">
        <f aca="false">SUM(BH94:BH103)</f>
        <v>0</v>
      </c>
      <c r="BI104" s="27" t="n">
        <f aca="false">SUM(BA104:BH104)</f>
        <v>0</v>
      </c>
    </row>
    <row r="105" customFormat="false" ht="15" hidden="true" customHeight="true" outlineLevel="0" collapsed="false">
      <c r="A105" s="205" t="n">
        <v>6</v>
      </c>
      <c r="B105" s="206"/>
      <c r="C105" s="268"/>
      <c r="D105" s="260" t="n">
        <f aca="false">E21</f>
        <v>0</v>
      </c>
      <c r="E105" s="209" t="str">
        <f aca="false">E3</f>
        <v>SV Miesenbach</v>
      </c>
      <c r="F105" s="212"/>
      <c r="G105" s="213"/>
      <c r="H105" s="210"/>
      <c r="I105" s="211"/>
      <c r="J105" s="212"/>
      <c r="K105" s="213"/>
      <c r="L105" s="210"/>
      <c r="M105" s="211"/>
      <c r="N105" s="212"/>
      <c r="O105" s="213"/>
      <c r="P105" s="216" t="str">
        <f aca="false">IF(F105="","",F105+H105+J105+L105+N105)</f>
        <v/>
      </c>
      <c r="Q105" s="217" t="str">
        <f aca="false">IF(G105="","",G105+I105+K105+M105+O105)</f>
        <v/>
      </c>
      <c r="R105" s="216" t="str">
        <f aca="false">IF(F105="","",AQ105+AS105+AU105+AW105+AY105)</f>
        <v/>
      </c>
      <c r="S105" s="217" t="str">
        <f aca="false">IF(G105="","",AR105+AT105+AV105+AX105+AZ105)</f>
        <v/>
      </c>
      <c r="T105" s="218" t="n">
        <f aca="false">IF(AND(R105&lt;&gt;"",R105=3,S105=0),3,              (IF(AND(R105&lt;&gt;"",R105=3,S105=1),3,                           (IF(AND(R105&lt;&gt;"",R105=3,S105=2),2,                        (IF(AND(R105&lt;&gt;"",R105=2),1,                                                 (IF(AND(R105&lt;&gt;"",R105=1),0,                                                               (IF(AND(R105&lt;&gt;"",R105=0),0,                                                                                0)))))))))))</f>
        <v>0</v>
      </c>
      <c r="U105" s="219" t="n">
        <f aca="false">IF(AND(S105&lt;&gt;"",S105=3,R105=0),3,              (IF(AND(S105&lt;&gt;"",S105=3,R105=1),3,                           (IF(AND(S105&lt;&gt;"",S105=3,R105=2),2,                        (IF(AND(S105&lt;&gt;"",S105=2),1,                                                 (IF(AND(S105&lt;&gt;"",S105=1),0,                                                               (IF(AND(S105&lt;&gt;"",S105=0),0,                                                                                0)))))))))))</f>
        <v>0</v>
      </c>
      <c r="V105" s="220"/>
      <c r="W105" s="220"/>
      <c r="X105" s="220"/>
      <c r="Y105" s="220"/>
      <c r="Z105" s="220"/>
      <c r="AA105" s="220"/>
      <c r="AB105" s="220"/>
      <c r="AC105" s="220"/>
      <c r="AD105" s="220"/>
      <c r="AE105" s="220"/>
      <c r="AF105" s="220"/>
      <c r="AG105" s="220"/>
      <c r="AH105" s="220"/>
      <c r="AI105" s="220"/>
      <c r="AJ105" s="220"/>
      <c r="AK105" s="220"/>
      <c r="AL105" s="220"/>
      <c r="AM105" s="221" t="str">
        <f aca="true">IF(U105&lt;&gt;"","",IF(C105&lt;&gt;"","verlegt",IF(B105&lt;TODAY(),"offen","")))</f>
        <v/>
      </c>
      <c r="AN105" s="221"/>
      <c r="AO105" s="222" t="str">
        <f aca="true">IF(U105&lt;&gt;"","",IF(C105="","",IF(C105&lt;TODAY(),"offen","")))</f>
        <v/>
      </c>
      <c r="AP105" s="222"/>
      <c r="AQ105" s="223" t="n">
        <f aca="false">IF(F105&gt;G105,1,0)</f>
        <v>0</v>
      </c>
      <c r="AR105" s="223" t="n">
        <f aca="false">IF(G105&gt;F105,1,0)</f>
        <v>0</v>
      </c>
      <c r="AS105" s="27" t="n">
        <f aca="false">IF(H105&gt;I105,1,0)</f>
        <v>0</v>
      </c>
      <c r="AT105" s="27" t="n">
        <f aca="false">IF(I105&gt;H105,1,0)</f>
        <v>0</v>
      </c>
      <c r="AU105" s="223" t="n">
        <f aca="false">IF(J105&gt;K105,1,0)</f>
        <v>0</v>
      </c>
      <c r="AV105" s="223" t="n">
        <f aca="false">IF(K105&gt;J105,1,0)</f>
        <v>0</v>
      </c>
      <c r="AW105" s="27" t="n">
        <f aca="false">IF(L105&gt;M105,1,0)</f>
        <v>0</v>
      </c>
      <c r="AX105" s="27" t="n">
        <f aca="false">IF(M105&gt;L105,1,0)</f>
        <v>0</v>
      </c>
      <c r="AY105" s="223" t="n">
        <f aca="false">IF(N105&gt;O105,1,0)</f>
        <v>0</v>
      </c>
      <c r="AZ105" s="223" t="n">
        <f aca="false">IF(O105&gt;N105,1,0)</f>
        <v>0</v>
      </c>
      <c r="BA105" s="177" t="n">
        <f aca="false">IF(T105=3,1,0)</f>
        <v>0</v>
      </c>
      <c r="BB105" s="177" t="n">
        <f aca="false">IF(T105=2,1,0)</f>
        <v>0</v>
      </c>
      <c r="BC105" s="177" t="n">
        <f aca="false">IF(T105=1,1,0)</f>
        <v>0</v>
      </c>
      <c r="BD105" s="177" t="n">
        <f aca="false">IF(AND(T105=0,U105&lt;&gt;0),1,0)</f>
        <v>0</v>
      </c>
      <c r="BE105" s="177" t="n">
        <f aca="false">IF(U44=3,1,0)</f>
        <v>0</v>
      </c>
      <c r="BF105" s="177" t="n">
        <f aca="false">IF(U44=2,1,0)</f>
        <v>0</v>
      </c>
      <c r="BG105" s="177" t="n">
        <f aca="false">IF(U44=1,1,0)</f>
        <v>0</v>
      </c>
      <c r="BH105" s="177" t="n">
        <f aca="false">IF(AND(U44=0,T44&lt;&gt;0),1,0)</f>
        <v>0</v>
      </c>
      <c r="BI105" s="27"/>
    </row>
    <row r="106" customFormat="false" ht="15" hidden="true" customHeight="true" outlineLevel="0" collapsed="false">
      <c r="A106" s="224" t="n">
        <v>10</v>
      </c>
      <c r="B106" s="225"/>
      <c r="C106" s="263"/>
      <c r="D106" s="262" t="n">
        <f aca="false">D105</f>
        <v>0</v>
      </c>
      <c r="E106" s="228" t="str">
        <f aca="false">E6</f>
        <v>TSV Hütschenhausen</v>
      </c>
      <c r="F106" s="231"/>
      <c r="G106" s="232"/>
      <c r="H106" s="229"/>
      <c r="I106" s="230"/>
      <c r="J106" s="231"/>
      <c r="K106" s="232"/>
      <c r="L106" s="229"/>
      <c r="M106" s="230"/>
      <c r="N106" s="231"/>
      <c r="O106" s="232"/>
      <c r="P106" s="235" t="str">
        <f aca="false">IF(F106="","",F106+H106+J106+L106+N106)</f>
        <v/>
      </c>
      <c r="Q106" s="236" t="str">
        <f aca="false">IF(G106="","",G106+I106+K106+M106+O106)</f>
        <v/>
      </c>
      <c r="R106" s="235" t="str">
        <f aca="false">IF(F106="","",AQ106+AS106+AU106+AW106+AY106)</f>
        <v/>
      </c>
      <c r="S106" s="236" t="str">
        <f aca="false">IF(G106="","",AR106+AT106+AV106+AX106+AZ106)</f>
        <v/>
      </c>
      <c r="T106" s="218" t="n">
        <f aca="false">IF(AND(R106&lt;&gt;"",R106=3,S106=0),3,              (IF(AND(R106&lt;&gt;"",R106=3,S106=1),3,                           (IF(AND(R106&lt;&gt;"",R106=3,S106=2),2,                        (IF(AND(R106&lt;&gt;"",R106=2),1,                                                 (IF(AND(R106&lt;&gt;"",R106=1),0,                                                               (IF(AND(R106&lt;&gt;"",R106=0),0,                                                                                0)))))))))))</f>
        <v>0</v>
      </c>
      <c r="U106" s="219" t="n">
        <f aca="false">IF(AND(S106&lt;&gt;"",S106=3,R106=0),3,              (IF(AND(S106&lt;&gt;"",S106=3,R106=1),3,                           (IF(AND(S106&lt;&gt;"",S106=3,R106=2),2,                        (IF(AND(S106&lt;&gt;"",S106=2),1,                                                 (IF(AND(S106&lt;&gt;"",S106=1),0,                                                               (IF(AND(S106&lt;&gt;"",S106=0),0,                                                                                0)))))))))))</f>
        <v>0</v>
      </c>
      <c r="V106" s="237"/>
      <c r="W106" s="237"/>
      <c r="X106" s="237"/>
      <c r="Y106" s="237"/>
      <c r="Z106" s="237"/>
      <c r="AA106" s="237"/>
      <c r="AB106" s="237"/>
      <c r="AC106" s="237"/>
      <c r="AD106" s="237"/>
      <c r="AE106" s="237"/>
      <c r="AF106" s="237"/>
      <c r="AG106" s="237"/>
      <c r="AH106" s="237"/>
      <c r="AI106" s="237"/>
      <c r="AJ106" s="237"/>
      <c r="AK106" s="237"/>
      <c r="AL106" s="237"/>
      <c r="AM106" s="238" t="str">
        <f aca="true">IF(U106&lt;&gt;"","",IF(C106&lt;&gt;"","verlegt",IF(B106&lt;TODAY(),"offen","")))</f>
        <v/>
      </c>
      <c r="AN106" s="238"/>
      <c r="AO106" s="239" t="str">
        <f aca="true">IF(U106&lt;&gt;"","",IF(C106="","",IF(C106&lt;TODAY(),"offen","")))</f>
        <v/>
      </c>
      <c r="AP106" s="239"/>
      <c r="AQ106" s="223" t="n">
        <f aca="false">IF(F106&gt;G106,1,0)</f>
        <v>0</v>
      </c>
      <c r="AR106" s="223" t="n">
        <f aca="false">IF(G106&gt;F106,1,0)</f>
        <v>0</v>
      </c>
      <c r="AS106" s="27" t="n">
        <f aca="false">IF(H106&gt;I106,1,0)</f>
        <v>0</v>
      </c>
      <c r="AT106" s="27" t="n">
        <f aca="false">IF(I106&gt;H106,1,0)</f>
        <v>0</v>
      </c>
      <c r="AU106" s="223" t="n">
        <f aca="false">IF(J106&gt;K106,1,0)</f>
        <v>0</v>
      </c>
      <c r="AV106" s="223" t="n">
        <f aca="false">IF(K106&gt;J106,1,0)</f>
        <v>0</v>
      </c>
      <c r="AW106" s="27" t="n">
        <f aca="false">IF(L106&gt;M106,1,0)</f>
        <v>0</v>
      </c>
      <c r="AX106" s="27" t="n">
        <f aca="false">IF(M106&gt;L106,1,0)</f>
        <v>0</v>
      </c>
      <c r="AY106" s="223" t="n">
        <f aca="false">IF(N106&gt;O106,1,0)</f>
        <v>0</v>
      </c>
      <c r="AZ106" s="223" t="n">
        <f aca="false">IF(O106&gt;N106,1,0)</f>
        <v>0</v>
      </c>
      <c r="BA106" s="177" t="n">
        <f aca="false">IF(T106=3,1,0)</f>
        <v>0</v>
      </c>
      <c r="BB106" s="177" t="n">
        <f aca="false">IF(T106=2,1,0)</f>
        <v>0</v>
      </c>
      <c r="BC106" s="177" t="n">
        <f aca="false">IF(T106=1,1,0)</f>
        <v>0</v>
      </c>
      <c r="BD106" s="177" t="n">
        <f aca="false">IF(AND(T106=0,U106&lt;&gt;0),1,0)</f>
        <v>0</v>
      </c>
      <c r="BE106" s="177" t="n">
        <f aca="false">IF(U55=3,1,0)</f>
        <v>0</v>
      </c>
      <c r="BF106" s="177" t="n">
        <f aca="false">IF(U55=2,1,0)</f>
        <v>0</v>
      </c>
      <c r="BG106" s="177" t="n">
        <f aca="false">IF(U55=1,1,0)</f>
        <v>0</v>
      </c>
      <c r="BH106" s="177" t="n">
        <f aca="false">IF(AND(U55=0,T55&lt;&gt;0),1,0)</f>
        <v>0</v>
      </c>
      <c r="BI106" s="27"/>
    </row>
    <row r="107" customFormat="false" ht="15" hidden="true" customHeight="true" outlineLevel="0" collapsed="false">
      <c r="A107" s="224" t="n">
        <v>12</v>
      </c>
      <c r="B107" s="225"/>
      <c r="C107" s="263"/>
      <c r="D107" s="262" t="n">
        <f aca="false">D106</f>
        <v>0</v>
      </c>
      <c r="E107" s="228" t="str">
        <f aca="false">E9</f>
        <v>Erlenbach/Morlautern</v>
      </c>
      <c r="F107" s="231"/>
      <c r="G107" s="232"/>
      <c r="H107" s="229"/>
      <c r="I107" s="230"/>
      <c r="J107" s="231"/>
      <c r="K107" s="232"/>
      <c r="L107" s="229"/>
      <c r="M107" s="230"/>
      <c r="N107" s="231"/>
      <c r="O107" s="232"/>
      <c r="P107" s="235" t="str">
        <f aca="false">IF(F107="","",F107+H107+J107+L107+N107)</f>
        <v/>
      </c>
      <c r="Q107" s="236" t="str">
        <f aca="false">IF(G107="","",G107+I107+K107+M107+O107)</f>
        <v/>
      </c>
      <c r="R107" s="235" t="str">
        <f aca="false">IF(F107="","",AQ107+AS107+AU107+AW107+AY107)</f>
        <v/>
      </c>
      <c r="S107" s="236" t="str">
        <f aca="false">IF(G107="","",AR107+AT107+AV107+AX107+AZ107)</f>
        <v/>
      </c>
      <c r="T107" s="218" t="n">
        <f aca="false">IF(AND(R107&lt;&gt;"",R107=3,S107=0),3,              (IF(AND(R107&lt;&gt;"",R107=3,S107=1),3,                           (IF(AND(R107&lt;&gt;"",R107=3,S107=2),2,                        (IF(AND(R107&lt;&gt;"",R107=2),1,                                                 (IF(AND(R107&lt;&gt;"",R107=1),0,                                                               (IF(AND(R107&lt;&gt;"",R107=0),0,                                                                                0)))))))))))</f>
        <v>0</v>
      </c>
      <c r="U107" s="219" t="n">
        <f aca="false">IF(AND(S107&lt;&gt;"",S107=3,R107=0),3,              (IF(AND(S107&lt;&gt;"",S107=3,R107=1),3,                           (IF(AND(S107&lt;&gt;"",S107=3,R107=2),2,                        (IF(AND(S107&lt;&gt;"",S107=2),1,                                                 (IF(AND(S107&lt;&gt;"",S107=1),0,                                                               (IF(AND(S107&lt;&gt;"",S107=0),0,                                                                                0)))))))))))</f>
        <v>0</v>
      </c>
      <c r="V107" s="237"/>
      <c r="W107" s="237"/>
      <c r="X107" s="237"/>
      <c r="Y107" s="237"/>
      <c r="Z107" s="237"/>
      <c r="AA107" s="237"/>
      <c r="AB107" s="237"/>
      <c r="AC107" s="237"/>
      <c r="AD107" s="237"/>
      <c r="AE107" s="237"/>
      <c r="AF107" s="237"/>
      <c r="AG107" s="237"/>
      <c r="AH107" s="237"/>
      <c r="AI107" s="237"/>
      <c r="AJ107" s="237"/>
      <c r="AK107" s="237"/>
      <c r="AL107" s="237"/>
      <c r="AM107" s="238" t="str">
        <f aca="true">IF(U107&lt;&gt;"","",IF(C107&lt;&gt;"","verlegt",IF(B107&lt;TODAY(),"offen","")))</f>
        <v/>
      </c>
      <c r="AN107" s="238"/>
      <c r="AO107" s="239" t="str">
        <f aca="true">IF(U107&lt;&gt;"","",IF(C107="","",IF(C107&lt;TODAY(),"offen","")))</f>
        <v/>
      </c>
      <c r="AP107" s="239"/>
      <c r="AQ107" s="223" t="n">
        <f aca="false">IF(F107&gt;G107,1,0)</f>
        <v>0</v>
      </c>
      <c r="AR107" s="223" t="n">
        <f aca="false">IF(G107&gt;F107,1,0)</f>
        <v>0</v>
      </c>
      <c r="AS107" s="27" t="n">
        <f aca="false">IF(H107&gt;I107,1,0)</f>
        <v>0</v>
      </c>
      <c r="AT107" s="27" t="n">
        <f aca="false">IF(I107&gt;H107,1,0)</f>
        <v>0</v>
      </c>
      <c r="AU107" s="223" t="n">
        <f aca="false">IF(J107&gt;K107,1,0)</f>
        <v>0</v>
      </c>
      <c r="AV107" s="223" t="n">
        <f aca="false">IF(K107&gt;J107,1,0)</f>
        <v>0</v>
      </c>
      <c r="AW107" s="27" t="n">
        <f aca="false">IF(L107&gt;M107,1,0)</f>
        <v>0</v>
      </c>
      <c r="AX107" s="27" t="n">
        <f aca="false">IF(M107&gt;L107,1,0)</f>
        <v>0</v>
      </c>
      <c r="AY107" s="223" t="n">
        <f aca="false">IF(N107&gt;O107,1,0)</f>
        <v>0</v>
      </c>
      <c r="AZ107" s="223" t="n">
        <f aca="false">IF(O107&gt;N107,1,0)</f>
        <v>0</v>
      </c>
      <c r="BA107" s="177" t="n">
        <f aca="false">IF(T107=3,1,0)</f>
        <v>0</v>
      </c>
      <c r="BB107" s="177" t="n">
        <f aca="false">IF(T107=2,1,0)</f>
        <v>0</v>
      </c>
      <c r="BC107" s="177" t="n">
        <f aca="false">IF(T107=1,1,0)</f>
        <v>0</v>
      </c>
      <c r="BD107" s="177" t="n">
        <f aca="false">IF(AND(T107=0,U107&lt;&gt;0),1,0)</f>
        <v>0</v>
      </c>
      <c r="BE107" s="177" t="n">
        <f aca="false">IF(U66=3,1,0)</f>
        <v>0</v>
      </c>
      <c r="BF107" s="177" t="n">
        <f aca="false">IF(U66=2,1,0)</f>
        <v>0</v>
      </c>
      <c r="BG107" s="177" t="n">
        <f aca="false">IF(U66=1,1,0)</f>
        <v>0</v>
      </c>
      <c r="BH107" s="177" t="n">
        <f aca="false">IF(AND(U66=0,T66&lt;&gt;0),1,0)</f>
        <v>0</v>
      </c>
      <c r="BI107" s="27"/>
    </row>
    <row r="108" customFormat="false" ht="15" hidden="true" customHeight="true" outlineLevel="0" collapsed="false">
      <c r="A108" s="224" t="n">
        <v>2</v>
      </c>
      <c r="B108" s="225"/>
      <c r="C108" s="263"/>
      <c r="D108" s="262" t="n">
        <f aca="false">D107</f>
        <v>0</v>
      </c>
      <c r="E108" s="228" t="str">
        <f aca="false">E12</f>
        <v>Rodenbach/Weilerbach</v>
      </c>
      <c r="F108" s="231"/>
      <c r="G108" s="232"/>
      <c r="H108" s="229"/>
      <c r="I108" s="230"/>
      <c r="J108" s="231"/>
      <c r="K108" s="232"/>
      <c r="L108" s="229"/>
      <c r="M108" s="230"/>
      <c r="N108" s="231"/>
      <c r="O108" s="232"/>
      <c r="P108" s="235" t="str">
        <f aca="false">IF(F108="","",F108+H108+J108+L108+N108)</f>
        <v/>
      </c>
      <c r="Q108" s="236" t="str">
        <f aca="false">IF(G108="","",G108+I108+K108+M108+O108)</f>
        <v/>
      </c>
      <c r="R108" s="235" t="str">
        <f aca="false">IF(F108="","",AQ108+AS108+AU108+AW108+AY108)</f>
        <v/>
      </c>
      <c r="S108" s="236" t="str">
        <f aca="false">IF(G108="","",AR108+AT108+AV108+AX108+AZ108)</f>
        <v/>
      </c>
      <c r="T108" s="218" t="n">
        <f aca="false">IF(AND(R108&lt;&gt;"",R108=3,S108=0),3,              (IF(AND(R108&lt;&gt;"",R108=3,S108=1),3,                           (IF(AND(R108&lt;&gt;"",R108=3,S108=2),2,                        (IF(AND(R108&lt;&gt;"",R108=2),1,                                                 (IF(AND(R108&lt;&gt;"",R108=1),0,                                                               (IF(AND(R108&lt;&gt;"",R108=0),0,                                                                                0)))))))))))</f>
        <v>0</v>
      </c>
      <c r="U108" s="219" t="n">
        <f aca="false">IF(AND(S108&lt;&gt;"",S108=3,R108=0),3,              (IF(AND(S108&lt;&gt;"",S108=3,R108=1),3,                           (IF(AND(S108&lt;&gt;"",S108=3,R108=2),2,                        (IF(AND(S108&lt;&gt;"",S108=2),1,                                                 (IF(AND(S108&lt;&gt;"",S108=1),0,                                                               (IF(AND(S108&lt;&gt;"",S108=0),0,                                                                                0)))))))))))</f>
        <v>0</v>
      </c>
      <c r="V108" s="237"/>
      <c r="W108" s="237"/>
      <c r="X108" s="237"/>
      <c r="Y108" s="237"/>
      <c r="Z108" s="237"/>
      <c r="AA108" s="237"/>
      <c r="AB108" s="237"/>
      <c r="AC108" s="237"/>
      <c r="AD108" s="237"/>
      <c r="AE108" s="237"/>
      <c r="AF108" s="237"/>
      <c r="AG108" s="237"/>
      <c r="AH108" s="237"/>
      <c r="AI108" s="237"/>
      <c r="AJ108" s="237"/>
      <c r="AK108" s="237"/>
      <c r="AL108" s="237"/>
      <c r="AM108" s="264" t="str">
        <f aca="true">IF(U108&lt;&gt;"","",IF(C108&lt;&gt;"","verlegt",IF(B108&lt;TODAY(),"offen","")))</f>
        <v/>
      </c>
      <c r="AN108" s="264"/>
      <c r="AO108" s="239" t="str">
        <f aca="true">IF(U108&lt;&gt;"","",IF(C108="","",IF(C108&lt;TODAY(),"offen","")))</f>
        <v/>
      </c>
      <c r="AP108" s="239"/>
      <c r="AQ108" s="223" t="n">
        <f aca="false">IF(F108&gt;G108,1,0)</f>
        <v>0</v>
      </c>
      <c r="AR108" s="223" t="n">
        <f aca="false">IF(G108&gt;F108,1,0)</f>
        <v>0</v>
      </c>
      <c r="AS108" s="27" t="n">
        <f aca="false">IF(H108&gt;I108,1,0)</f>
        <v>0</v>
      </c>
      <c r="AT108" s="27" t="n">
        <f aca="false">IF(I108&gt;H108,1,0)</f>
        <v>0</v>
      </c>
      <c r="AU108" s="223" t="n">
        <f aca="false">IF(J108&gt;K108,1,0)</f>
        <v>0</v>
      </c>
      <c r="AV108" s="223" t="n">
        <f aca="false">IF(K108&gt;J108,1,0)</f>
        <v>0</v>
      </c>
      <c r="AW108" s="27" t="n">
        <f aca="false">IF(L108&gt;M108,1,0)</f>
        <v>0</v>
      </c>
      <c r="AX108" s="27" t="n">
        <f aca="false">IF(M108&gt;L108,1,0)</f>
        <v>0</v>
      </c>
      <c r="AY108" s="223" t="n">
        <f aca="false">IF(N108&gt;O108,1,0)</f>
        <v>0</v>
      </c>
      <c r="AZ108" s="223" t="n">
        <f aca="false">IF(O108&gt;N108,1,0)</f>
        <v>0</v>
      </c>
      <c r="BA108" s="177" t="n">
        <f aca="false">IF(T108=3,1,0)</f>
        <v>0</v>
      </c>
      <c r="BB108" s="177" t="n">
        <f aca="false">IF(T108=2,1,0)</f>
        <v>0</v>
      </c>
      <c r="BC108" s="177" t="n">
        <f aca="false">IF(T108=1,1,0)</f>
        <v>0</v>
      </c>
      <c r="BD108" s="177" t="n">
        <f aca="false">IF(AND(T108=0,U108&lt;&gt;0),1,0)</f>
        <v>0</v>
      </c>
      <c r="BE108" s="177" t="n">
        <f aca="false">IF(U77=3,1,0)</f>
        <v>0</v>
      </c>
      <c r="BF108" s="177" t="n">
        <f aca="false">IF(U77=2,1,0)</f>
        <v>0</v>
      </c>
      <c r="BG108" s="177" t="n">
        <f aca="false">IF(U77=1,1,0)</f>
        <v>0</v>
      </c>
      <c r="BH108" s="177" t="n">
        <f aca="false">IF(AND(U77=0,T77&lt;&gt;0),1,0)</f>
        <v>0</v>
      </c>
      <c r="BI108" s="27"/>
    </row>
    <row r="109" customFormat="false" ht="15" hidden="true" customHeight="true" outlineLevel="0" collapsed="false">
      <c r="A109" s="224" t="n">
        <v>14</v>
      </c>
      <c r="B109" s="225"/>
      <c r="C109" s="261"/>
      <c r="D109" s="262" t="n">
        <f aca="false">D108</f>
        <v>0</v>
      </c>
      <c r="E109" s="228" t="str">
        <f aca="false">E15</f>
        <v>TV Otterberg</v>
      </c>
      <c r="F109" s="231"/>
      <c r="G109" s="232"/>
      <c r="H109" s="229"/>
      <c r="I109" s="230"/>
      <c r="J109" s="231"/>
      <c r="K109" s="232"/>
      <c r="L109" s="229"/>
      <c r="M109" s="230"/>
      <c r="N109" s="231"/>
      <c r="O109" s="232"/>
      <c r="P109" s="235" t="str">
        <f aca="false">IF(F109="","",F109+H109+J109+L109+N109)</f>
        <v/>
      </c>
      <c r="Q109" s="236" t="str">
        <f aca="false">IF(G109="","",G109+I109+K109+M109+O109)</f>
        <v/>
      </c>
      <c r="R109" s="235" t="str">
        <f aca="false">IF(F109="","",AQ109+AS109+AU109+AW109+AY109)</f>
        <v/>
      </c>
      <c r="S109" s="236" t="str">
        <f aca="false">IF(G109="","",AR109+AT109+AV109+AX109+AZ109)</f>
        <v/>
      </c>
      <c r="T109" s="218" t="n">
        <f aca="false">IF(AND(R109&lt;&gt;"",R109=3,S109=0),3,              (IF(AND(R109&lt;&gt;"",R109=3,S109=1),3,                           (IF(AND(R109&lt;&gt;"",R109=3,S109=2),2,                        (IF(AND(R109&lt;&gt;"",R109=2),1,                                                 (IF(AND(R109&lt;&gt;"",R109=1),0,                                                               (IF(AND(R109&lt;&gt;"",R109=0),0,                                                                                0)))))))))))</f>
        <v>0</v>
      </c>
      <c r="U109" s="219" t="n">
        <f aca="false">IF(AND(S109&lt;&gt;"",S109=3,R109=0),3,              (IF(AND(S109&lt;&gt;"",S109=3,R109=1),3,                           (IF(AND(S109&lt;&gt;"",S109=3,R109=2),2,                        (IF(AND(S109&lt;&gt;"",S109=2),1,                                                 (IF(AND(S109&lt;&gt;"",S109=1),0,                                                               (IF(AND(S109&lt;&gt;"",S109=0),0,                                                                                0)))))))))))</f>
        <v>0</v>
      </c>
      <c r="V109" s="237"/>
      <c r="W109" s="237"/>
      <c r="X109" s="237"/>
      <c r="Y109" s="237"/>
      <c r="Z109" s="237"/>
      <c r="AA109" s="237"/>
      <c r="AB109" s="237"/>
      <c r="AC109" s="237"/>
      <c r="AD109" s="237"/>
      <c r="AE109" s="237"/>
      <c r="AF109" s="237"/>
      <c r="AG109" s="237"/>
      <c r="AH109" s="237"/>
      <c r="AI109" s="237"/>
      <c r="AJ109" s="237"/>
      <c r="AK109" s="237"/>
      <c r="AL109" s="237"/>
      <c r="AM109" s="238" t="str">
        <f aca="true">IF(U109&lt;&gt;"","",IF(C109&lt;&gt;"","verlegt",IF(B109&lt;TODAY(),"offen","")))</f>
        <v/>
      </c>
      <c r="AN109" s="238"/>
      <c r="AO109" s="239" t="str">
        <f aca="true">IF(U109&lt;&gt;"","",IF(C109="","",IF(C109&lt;TODAY(),"offen","")))</f>
        <v/>
      </c>
      <c r="AP109" s="239"/>
      <c r="AQ109" s="223" t="n">
        <f aca="false">IF(F109&gt;G109,1,0)</f>
        <v>0</v>
      </c>
      <c r="AR109" s="223" t="n">
        <f aca="false">IF(G109&gt;F109,1,0)</f>
        <v>0</v>
      </c>
      <c r="AS109" s="27" t="n">
        <f aca="false">IF(H109&gt;I109,1,0)</f>
        <v>0</v>
      </c>
      <c r="AT109" s="27" t="n">
        <f aca="false">IF(I109&gt;H109,1,0)</f>
        <v>0</v>
      </c>
      <c r="AU109" s="223" t="n">
        <f aca="false">IF(J109&gt;K109,1,0)</f>
        <v>0</v>
      </c>
      <c r="AV109" s="223" t="n">
        <f aca="false">IF(K109&gt;J109,1,0)</f>
        <v>0</v>
      </c>
      <c r="AW109" s="27" t="n">
        <f aca="false">IF(L109&gt;M109,1,0)</f>
        <v>0</v>
      </c>
      <c r="AX109" s="27" t="n">
        <f aca="false">IF(M109&gt;L109,1,0)</f>
        <v>0</v>
      </c>
      <c r="AY109" s="223" t="n">
        <f aca="false">IF(N109&gt;O109,1,0)</f>
        <v>0</v>
      </c>
      <c r="AZ109" s="223" t="n">
        <f aca="false">IF(O109&gt;N109,1,0)</f>
        <v>0</v>
      </c>
      <c r="BA109" s="177" t="n">
        <f aca="false">IF(T109=3,1,0)</f>
        <v>0</v>
      </c>
      <c r="BB109" s="177" t="n">
        <f aca="false">IF(T109=2,1,0)</f>
        <v>0</v>
      </c>
      <c r="BC109" s="177" t="n">
        <f aca="false">IF(T109=1,1,0)</f>
        <v>0</v>
      </c>
      <c r="BD109" s="177" t="n">
        <f aca="false">IF(AND(T109=0,U109&lt;&gt;0),1,0)</f>
        <v>0</v>
      </c>
      <c r="BE109" s="177" t="n">
        <f aca="false">IF(U88=3,1,0)</f>
        <v>0</v>
      </c>
      <c r="BF109" s="177" t="n">
        <f aca="false">IF(U88=2,1,0)</f>
        <v>0</v>
      </c>
      <c r="BG109" s="177" t="n">
        <f aca="false">IF(U88=1,1,0)</f>
        <v>0</v>
      </c>
      <c r="BH109" s="177" t="n">
        <f aca="false">IF(AND(U88=0,T88&lt;&gt;0),1,0)</f>
        <v>0</v>
      </c>
      <c r="BI109" s="27"/>
    </row>
    <row r="110" customFormat="false" ht="15" hidden="true" customHeight="true" outlineLevel="0" collapsed="false">
      <c r="A110" s="224" t="n">
        <v>4</v>
      </c>
      <c r="B110" s="225"/>
      <c r="C110" s="263"/>
      <c r="D110" s="262" t="n">
        <f aca="false">D109</f>
        <v>0</v>
      </c>
      <c r="E110" s="228" t="n">
        <f aca="false">E18</f>
        <v>0</v>
      </c>
      <c r="F110" s="231"/>
      <c r="G110" s="232"/>
      <c r="H110" s="229"/>
      <c r="I110" s="230"/>
      <c r="J110" s="231"/>
      <c r="K110" s="232"/>
      <c r="L110" s="229"/>
      <c r="M110" s="230"/>
      <c r="N110" s="231"/>
      <c r="O110" s="232"/>
      <c r="P110" s="235" t="str">
        <f aca="false">IF(F110="","",F110+H110+J110+L110+N110)</f>
        <v/>
      </c>
      <c r="Q110" s="236" t="str">
        <f aca="false">IF(G110="","",G110+I110+K110+M110+O110)</f>
        <v/>
      </c>
      <c r="R110" s="235" t="str">
        <f aca="false">IF(F110="","",AQ110+AS110+AU110+AW110+AY110)</f>
        <v/>
      </c>
      <c r="S110" s="236" t="str">
        <f aca="false">IF(G110="","",AR110+AT110+AV110+AX110+AZ110)</f>
        <v/>
      </c>
      <c r="T110" s="218" t="n">
        <f aca="false">IF(AND(R110&lt;&gt;"",R110=3,S110=0),3,              (IF(AND(R110&lt;&gt;"",R110=3,S110=1),3,                           (IF(AND(R110&lt;&gt;"",R110=3,S110=2),2,                        (IF(AND(R110&lt;&gt;"",R110=2),1,                                                 (IF(AND(R110&lt;&gt;"",R110=1),0,                                                               (IF(AND(R110&lt;&gt;"",R110=0),0,                                                                                0)))))))))))</f>
        <v>0</v>
      </c>
      <c r="U110" s="219" t="n">
        <f aca="false">IF(AND(S110&lt;&gt;"",S110=3,R110=0),3,              (IF(AND(S110&lt;&gt;"",S110=3,R110=1),3,                           (IF(AND(S110&lt;&gt;"",S110=3,R110=2),2,                        (IF(AND(S110&lt;&gt;"",S110=2),1,                                                 (IF(AND(S110&lt;&gt;"",S110=1),0,                                                               (IF(AND(S110&lt;&gt;"",S110=0),0,                                                                                0)))))))))))</f>
        <v>0</v>
      </c>
      <c r="V110" s="237"/>
      <c r="W110" s="237"/>
      <c r="X110" s="237"/>
      <c r="Y110" s="237"/>
      <c r="Z110" s="237"/>
      <c r="AA110" s="237"/>
      <c r="AB110" s="237"/>
      <c r="AC110" s="237"/>
      <c r="AD110" s="237"/>
      <c r="AE110" s="237"/>
      <c r="AF110" s="237"/>
      <c r="AG110" s="237"/>
      <c r="AH110" s="237"/>
      <c r="AI110" s="237"/>
      <c r="AJ110" s="237"/>
      <c r="AK110" s="237"/>
      <c r="AL110" s="237"/>
      <c r="AM110" s="238" t="str">
        <f aca="true">IF(U110&lt;&gt;"","",IF(C110&lt;&gt;"","verlegt",IF(B110&lt;TODAY(),"offen","")))</f>
        <v/>
      </c>
      <c r="AN110" s="238"/>
      <c r="AO110" s="239" t="str">
        <f aca="true">IF(U110&lt;&gt;"","",IF(C110="","",IF(C110&lt;TODAY(),"offen","")))</f>
        <v/>
      </c>
      <c r="AP110" s="239"/>
      <c r="AQ110" s="223" t="n">
        <f aca="false">IF(F110&gt;G110,1,0)</f>
        <v>0</v>
      </c>
      <c r="AR110" s="223" t="n">
        <f aca="false">IF(G110&gt;F110,1,0)</f>
        <v>0</v>
      </c>
      <c r="AS110" s="27" t="n">
        <f aca="false">IF(H110&gt;I110,1,0)</f>
        <v>0</v>
      </c>
      <c r="AT110" s="27" t="n">
        <f aca="false">IF(I110&gt;H110,1,0)</f>
        <v>0</v>
      </c>
      <c r="AU110" s="223" t="n">
        <f aca="false">IF(J110&gt;K110,1,0)</f>
        <v>0</v>
      </c>
      <c r="AV110" s="223" t="n">
        <f aca="false">IF(K110&gt;J110,1,0)</f>
        <v>0</v>
      </c>
      <c r="AW110" s="27" t="n">
        <f aca="false">IF(L110&gt;M110,1,0)</f>
        <v>0</v>
      </c>
      <c r="AX110" s="27" t="n">
        <f aca="false">IF(M110&gt;L110,1,0)</f>
        <v>0</v>
      </c>
      <c r="AY110" s="223" t="n">
        <f aca="false">IF(N110&gt;O110,1,0)</f>
        <v>0</v>
      </c>
      <c r="AZ110" s="223" t="n">
        <f aca="false">IF(O110&gt;N110,1,0)</f>
        <v>0</v>
      </c>
      <c r="BA110" s="177" t="n">
        <f aca="false">IF(T110=3,1,0)</f>
        <v>0</v>
      </c>
      <c r="BB110" s="177" t="n">
        <f aca="false">IF(T110=2,1,0)</f>
        <v>0</v>
      </c>
      <c r="BC110" s="177" t="n">
        <f aca="false">IF(T110=1,1,0)</f>
        <v>0</v>
      </c>
      <c r="BD110" s="177" t="n">
        <f aca="false">IF(AND(T110=0,U110&lt;&gt;0),1,0)</f>
        <v>0</v>
      </c>
      <c r="BE110" s="177" t="n">
        <f aca="false">IF(U99=3,1,0)</f>
        <v>0</v>
      </c>
      <c r="BF110" s="177" t="n">
        <f aca="false">IF(U99=2,1,0)</f>
        <v>0</v>
      </c>
      <c r="BG110" s="177" t="n">
        <f aca="false">IF(U99=1,1,0)</f>
        <v>0</v>
      </c>
      <c r="BH110" s="177" t="n">
        <f aca="false">IF(AND(U99=0,T99&lt;&gt;0),1,0)</f>
        <v>0</v>
      </c>
      <c r="BI110" s="27"/>
    </row>
    <row r="111" customFormat="false" ht="15" hidden="true" customHeight="true" outlineLevel="0" collapsed="false">
      <c r="A111" s="224"/>
      <c r="B111" s="225"/>
      <c r="C111" s="263"/>
      <c r="D111" s="262" t="n">
        <f aca="false">D110</f>
        <v>0</v>
      </c>
      <c r="E111" s="228" t="n">
        <f aca="false">E24</f>
        <v>0</v>
      </c>
      <c r="F111" s="231"/>
      <c r="G111" s="232"/>
      <c r="H111" s="229"/>
      <c r="I111" s="230"/>
      <c r="J111" s="231"/>
      <c r="K111" s="232"/>
      <c r="L111" s="229"/>
      <c r="M111" s="230"/>
      <c r="N111" s="231"/>
      <c r="O111" s="232"/>
      <c r="P111" s="235" t="str">
        <f aca="false">IF(F111="","",F111+H111+J111+L111+N111)</f>
        <v/>
      </c>
      <c r="Q111" s="236" t="str">
        <f aca="false">IF(G111="","",G111+I111+K111+M111+O111)</f>
        <v/>
      </c>
      <c r="R111" s="235" t="str">
        <f aca="false">IF(F111="","",AQ111+AS111+AU111+AW111+AY111)</f>
        <v/>
      </c>
      <c r="S111" s="236" t="str">
        <f aca="false">IF(G111="","",AR111+AT111+AV111+AX111+AZ111)</f>
        <v/>
      </c>
      <c r="T111" s="218" t="n">
        <f aca="false">IF(AND(R111&lt;&gt;"",R111=3,S111=0),3,              (IF(AND(R111&lt;&gt;"",R111=3,S111=1),3,                           (IF(AND(R111&lt;&gt;"",R111=3,S111=2),2,                        (IF(AND(R111&lt;&gt;"",R111=2),1,                                                 (IF(AND(R111&lt;&gt;"",R111=1),0,                                                               (IF(AND(R111&lt;&gt;"",R111=0),0,                                                                                0)))))))))))</f>
        <v>0</v>
      </c>
      <c r="U111" s="219" t="n">
        <f aca="false">IF(AND(S111&lt;&gt;"",S111=3,R111=0),3,              (IF(AND(S111&lt;&gt;"",S111=3,R111=1),3,                           (IF(AND(S111&lt;&gt;"",S111=3,R111=2),2,                        (IF(AND(S111&lt;&gt;"",S111=2),1,                                                 (IF(AND(S111&lt;&gt;"",S111=1),0,                                                               (IF(AND(S111&lt;&gt;"",S111=0),0,                                                                                0)))))))))))</f>
        <v>0</v>
      </c>
      <c r="V111" s="237"/>
      <c r="W111" s="237"/>
      <c r="X111" s="237"/>
      <c r="Y111" s="237"/>
      <c r="Z111" s="237"/>
      <c r="AA111" s="237"/>
      <c r="AB111" s="237"/>
      <c r="AC111" s="237"/>
      <c r="AD111" s="237"/>
      <c r="AE111" s="237"/>
      <c r="AF111" s="237"/>
      <c r="AG111" s="237"/>
      <c r="AH111" s="237"/>
      <c r="AI111" s="237"/>
      <c r="AJ111" s="237"/>
      <c r="AK111" s="237"/>
      <c r="AL111" s="237"/>
      <c r="AM111" s="238" t="str">
        <f aca="true">IF(U111&lt;&gt;"","",IF(C111&lt;&gt;"","verlegt",IF(B111&lt;TODAY(),"offen","")))</f>
        <v/>
      </c>
      <c r="AN111" s="238"/>
      <c r="AO111" s="239" t="str">
        <f aca="true">IF(U111&lt;&gt;"","",IF(C111="","",IF(C111&lt;TODAY(),"offen","")))</f>
        <v/>
      </c>
      <c r="AP111" s="239"/>
      <c r="AQ111" s="223" t="n">
        <f aca="false">IF(F111&gt;G111,1,0)</f>
        <v>0</v>
      </c>
      <c r="AR111" s="223" t="n">
        <f aca="false">IF(G111&gt;F111,1,0)</f>
        <v>0</v>
      </c>
      <c r="AS111" s="27" t="n">
        <f aca="false">IF(H111&gt;I111,1,0)</f>
        <v>0</v>
      </c>
      <c r="AT111" s="3" t="n">
        <f aca="false">IF(I111&gt;H111,1,0)</f>
        <v>0</v>
      </c>
      <c r="AU111" s="223" t="n">
        <f aca="false">IF(J111&gt;K111,1,0)</f>
        <v>0</v>
      </c>
      <c r="AV111" s="223" t="n">
        <f aca="false">IF(K111&gt;J111,1,0)</f>
        <v>0</v>
      </c>
      <c r="AW111" s="27" t="n">
        <f aca="false">IF(L111&gt;M111,1,0)</f>
        <v>0</v>
      </c>
      <c r="AX111" s="27" t="n">
        <f aca="false">IF(M111&gt;L111,1,0)</f>
        <v>0</v>
      </c>
      <c r="AY111" s="223" t="n">
        <f aca="false">IF(N111&gt;O111,1,0)</f>
        <v>0</v>
      </c>
      <c r="AZ111" s="223" t="n">
        <f aca="false">IF(O111&gt;N111,1,0)</f>
        <v>0</v>
      </c>
      <c r="BA111" s="177" t="n">
        <f aca="false">IF(T111=3,1,0)</f>
        <v>0</v>
      </c>
      <c r="BB111" s="177" t="n">
        <f aca="false">IF(T111=2,1,0)</f>
        <v>0</v>
      </c>
      <c r="BC111" s="177" t="n">
        <f aca="false">IF(T111=1,1,0)</f>
        <v>0</v>
      </c>
      <c r="BD111" s="177" t="n">
        <f aca="false">IF(AND(T111=0,U111&lt;&gt;0),1,0)</f>
        <v>0</v>
      </c>
      <c r="BE111" s="177" t="n">
        <f aca="false">IF(U122=3,1,0)</f>
        <v>0</v>
      </c>
      <c r="BF111" s="177" t="n">
        <f aca="false">IF(U100=2,1,0)</f>
        <v>0</v>
      </c>
      <c r="BG111" s="177" t="n">
        <f aca="false">IF(U100=1,1,0)</f>
        <v>0</v>
      </c>
      <c r="BH111" s="177" t="n">
        <f aca="false">IF(AND(U100=0,T100&lt;&gt;0),1,0)</f>
        <v>0</v>
      </c>
      <c r="BI111" s="27"/>
    </row>
    <row r="112" customFormat="false" ht="15" hidden="true" customHeight="true" outlineLevel="0" collapsed="false">
      <c r="A112" s="224"/>
      <c r="B112" s="225"/>
      <c r="C112" s="263"/>
      <c r="D112" s="262" t="n">
        <f aca="false">D111</f>
        <v>0</v>
      </c>
      <c r="E112" s="228" t="n">
        <f aca="false">E27</f>
        <v>0</v>
      </c>
      <c r="F112" s="231"/>
      <c r="G112" s="232"/>
      <c r="H112" s="229"/>
      <c r="I112" s="230"/>
      <c r="J112" s="231"/>
      <c r="K112" s="232"/>
      <c r="L112" s="229"/>
      <c r="M112" s="230"/>
      <c r="N112" s="231"/>
      <c r="O112" s="232"/>
      <c r="P112" s="235" t="str">
        <f aca="false">IF(F112="","",F112+H112+J112+L112+N112)</f>
        <v/>
      </c>
      <c r="Q112" s="236" t="str">
        <f aca="false">IF(G112="","",G112+I112+K112+M112+O112)</f>
        <v/>
      </c>
      <c r="R112" s="235" t="str">
        <f aca="false">IF(F112="","",AQ112+AS112+AU112+AW112+AY112)</f>
        <v/>
      </c>
      <c r="S112" s="236" t="str">
        <f aca="false">IF(G112="","",AR112+AT112+AV112+AX112+AZ112)</f>
        <v/>
      </c>
      <c r="T112" s="218" t="n">
        <f aca="false">IF(AND(R112&lt;&gt;"",R112=3,S112=0),3,              (IF(AND(R112&lt;&gt;"",R112=3,S112=1),3,                           (IF(AND(R112&lt;&gt;"",R112=3,S112=2),2,                        (IF(AND(R112&lt;&gt;"",R112=2),1,                                                 (IF(AND(R112&lt;&gt;"",R112=1),0,                                                               (IF(AND(R112&lt;&gt;"",R112=0),0,                                                                                0)))))))))))</f>
        <v>0</v>
      </c>
      <c r="U112" s="219" t="n">
        <f aca="false">IF(AND(S112&lt;&gt;"",S112=3,R112=0),3,              (IF(AND(S112&lt;&gt;"",S112=3,R112=1),3,                           (IF(AND(S112&lt;&gt;"",S112=3,R112=2),2,                        (IF(AND(S112&lt;&gt;"",S112=2),1,                                                 (IF(AND(S112&lt;&gt;"",S112=1),0,                                                               (IF(AND(S112&lt;&gt;"",S112=0),0,                                                                                0)))))))))))</f>
        <v>0</v>
      </c>
      <c r="V112" s="237"/>
      <c r="W112" s="237"/>
      <c r="X112" s="237"/>
      <c r="Y112" s="237"/>
      <c r="Z112" s="237"/>
      <c r="AA112" s="237"/>
      <c r="AB112" s="237"/>
      <c r="AC112" s="237"/>
      <c r="AD112" s="237"/>
      <c r="AE112" s="237"/>
      <c r="AF112" s="237"/>
      <c r="AG112" s="237"/>
      <c r="AH112" s="237"/>
      <c r="AI112" s="237"/>
      <c r="AJ112" s="237"/>
      <c r="AK112" s="237"/>
      <c r="AL112" s="237"/>
      <c r="AM112" s="238" t="str">
        <f aca="true">IF(U112&lt;&gt;"","",IF(C112&lt;&gt;"","verlegt",IF(B112&lt;TODAY(),"offen","")))</f>
        <v/>
      </c>
      <c r="AN112" s="238"/>
      <c r="AO112" s="239" t="str">
        <f aca="true">IF(U112&lt;&gt;"","",IF(C112="","",IF(C112&lt;TODAY(),"offen","")))</f>
        <v/>
      </c>
      <c r="AP112" s="239"/>
      <c r="AQ112" s="223" t="n">
        <f aca="false">IF(F112&gt;G112,1,0)</f>
        <v>0</v>
      </c>
      <c r="AR112" s="223" t="n">
        <f aca="false">IF(G112&gt;F112,1,0)</f>
        <v>0</v>
      </c>
      <c r="AS112" s="27" t="n">
        <f aca="false">IF(H112&gt;I112,1,0)</f>
        <v>0</v>
      </c>
      <c r="AT112" s="3" t="n">
        <f aca="false">IF(I112&gt;H112,1,0)</f>
        <v>0</v>
      </c>
      <c r="AU112" s="223" t="n">
        <f aca="false">IF(J112&gt;K112,1,0)</f>
        <v>0</v>
      </c>
      <c r="AV112" s="223" t="n">
        <f aca="false">IF(K112&gt;J112,1,0)</f>
        <v>0</v>
      </c>
      <c r="AW112" s="27" t="n">
        <f aca="false">IF(L112&gt;M112,1,0)</f>
        <v>0</v>
      </c>
      <c r="AX112" s="27" t="n">
        <f aca="false">IF(M112&gt;L112,1,0)</f>
        <v>0</v>
      </c>
      <c r="AY112" s="223" t="n">
        <f aca="false">IF(N112&gt;O112,1,0)</f>
        <v>0</v>
      </c>
      <c r="AZ112" s="223" t="n">
        <f aca="false">IF(O112&gt;N112,1,0)</f>
        <v>0</v>
      </c>
      <c r="BA112" s="177" t="n">
        <f aca="false">IF(T112=3,1,0)</f>
        <v>0</v>
      </c>
      <c r="BB112" s="177" t="n">
        <f aca="false">IF(T112=2,1,0)</f>
        <v>0</v>
      </c>
      <c r="BC112" s="177" t="n">
        <f aca="false">IF(T112=1,1,0)</f>
        <v>0</v>
      </c>
      <c r="BD112" s="177" t="n">
        <f aca="false">IF(AND(T112=0,U112&lt;&gt;0),1,0)</f>
        <v>0</v>
      </c>
      <c r="BE112" s="177" t="n">
        <f aca="false">IF(U133=3,1,0)</f>
        <v>0</v>
      </c>
      <c r="BF112" s="177" t="n">
        <f aca="false">IF(U101=2,1,0)</f>
        <v>0</v>
      </c>
      <c r="BG112" s="177" t="n">
        <f aca="false">IF(U101=1,1,0)</f>
        <v>0</v>
      </c>
      <c r="BH112" s="177" t="n">
        <f aca="false">IF(AND(U101=0,T101&lt;&gt;0),1,0)</f>
        <v>0</v>
      </c>
      <c r="BI112" s="27"/>
    </row>
    <row r="113" customFormat="false" ht="15" hidden="true" customHeight="true" outlineLevel="0" collapsed="false">
      <c r="A113" s="224"/>
      <c r="B113" s="225"/>
      <c r="C113" s="263"/>
      <c r="D113" s="262" t="n">
        <f aca="false">D112</f>
        <v>0</v>
      </c>
      <c r="E113" s="228" t="n">
        <f aca="false">E30</f>
        <v>0</v>
      </c>
      <c r="F113" s="231"/>
      <c r="G113" s="232"/>
      <c r="H113" s="229"/>
      <c r="I113" s="230"/>
      <c r="J113" s="231"/>
      <c r="K113" s="232"/>
      <c r="L113" s="229"/>
      <c r="M113" s="230"/>
      <c r="N113" s="231"/>
      <c r="O113" s="232"/>
      <c r="P113" s="235" t="str">
        <f aca="false">IF(F113="","",F113+H113+J113+L113+N113)</f>
        <v/>
      </c>
      <c r="Q113" s="236" t="str">
        <f aca="false">IF(G113="","",G113+I113+K113+M113+O113)</f>
        <v/>
      </c>
      <c r="R113" s="235" t="str">
        <f aca="false">IF(F113="","",AQ113+AS113+AU113+AW113+AY113)</f>
        <v/>
      </c>
      <c r="S113" s="236" t="str">
        <f aca="false">IF(G113="","",AR113+AT113+AV113+AX113+AZ113)</f>
        <v/>
      </c>
      <c r="T113" s="218" t="n">
        <f aca="false">IF(AND(R113&lt;&gt;"",R113=3,S113=0),3,              (IF(AND(R113&lt;&gt;"",R113=3,S113=1),3,                           (IF(AND(R113&lt;&gt;"",R113=3,S113=2),2,                        (IF(AND(R113&lt;&gt;"",R113=2),1,                                                 (IF(AND(R113&lt;&gt;"",R113=1),0,                                                               (IF(AND(R113&lt;&gt;"",R113=0),0,                                                                                0)))))))))))</f>
        <v>0</v>
      </c>
      <c r="U113" s="219" t="n">
        <f aca="false">IF(AND(S113&lt;&gt;"",S113=3,R113=0),3,              (IF(AND(S113&lt;&gt;"",S113=3,R113=1),3,                           (IF(AND(S113&lt;&gt;"",S113=3,R113=2),2,                        (IF(AND(S113&lt;&gt;"",S113=2),1,                                                 (IF(AND(S113&lt;&gt;"",S113=1),0,                                                               (IF(AND(S113&lt;&gt;"",S113=0),0,                                                                                0)))))))))))</f>
        <v>0</v>
      </c>
      <c r="V113" s="237"/>
      <c r="W113" s="237"/>
      <c r="X113" s="237"/>
      <c r="Y113" s="237"/>
      <c r="Z113" s="237"/>
      <c r="AA113" s="237"/>
      <c r="AB113" s="237"/>
      <c r="AC113" s="237"/>
      <c r="AD113" s="237"/>
      <c r="AE113" s="237"/>
      <c r="AF113" s="237"/>
      <c r="AG113" s="237"/>
      <c r="AH113" s="237"/>
      <c r="AI113" s="237"/>
      <c r="AJ113" s="237"/>
      <c r="AK113" s="237"/>
      <c r="AL113" s="237"/>
      <c r="AM113" s="238" t="str">
        <f aca="true">IF(U113&lt;&gt;"","",IF(C113&lt;&gt;"","verlegt",IF(B113&lt;TODAY(),"offen","")))</f>
        <v/>
      </c>
      <c r="AN113" s="238"/>
      <c r="AO113" s="239" t="str">
        <f aca="true">IF(U113&lt;&gt;"","",IF(C113="","",IF(C113&lt;TODAY(),"offen","")))</f>
        <v/>
      </c>
      <c r="AP113" s="239"/>
      <c r="AQ113" s="223" t="n">
        <f aca="false">IF(F113&gt;G113,1,0)</f>
        <v>0</v>
      </c>
      <c r="AR113" s="223" t="n">
        <f aca="false">IF(G113&gt;F113,1,0)</f>
        <v>0</v>
      </c>
      <c r="AS113" s="27" t="n">
        <f aca="false">IF(H113&gt;I113,1,0)</f>
        <v>0</v>
      </c>
      <c r="AT113" s="3" t="n">
        <f aca="false">IF(I113&gt;H113,1,0)</f>
        <v>0</v>
      </c>
      <c r="AU113" s="223" t="n">
        <f aca="false">IF(J113&gt;K113,1,0)</f>
        <v>0</v>
      </c>
      <c r="AV113" s="223" t="n">
        <f aca="false">IF(K113&gt;J113,1,0)</f>
        <v>0</v>
      </c>
      <c r="AW113" s="27" t="n">
        <f aca="false">IF(L113&gt;M113,1,0)</f>
        <v>0</v>
      </c>
      <c r="AX113" s="27" t="n">
        <f aca="false">IF(M113&gt;L113,1,0)</f>
        <v>0</v>
      </c>
      <c r="AY113" s="223" t="n">
        <f aca="false">IF(N113&gt;O113,1,0)</f>
        <v>0</v>
      </c>
      <c r="AZ113" s="223" t="n">
        <f aca="false">IF(O113&gt;N113,1,0)</f>
        <v>0</v>
      </c>
      <c r="BA113" s="177" t="n">
        <f aca="false">IF(T113=3,1,0)</f>
        <v>0</v>
      </c>
      <c r="BB113" s="177" t="n">
        <f aca="false">IF(T113=2,1,0)</f>
        <v>0</v>
      </c>
      <c r="BC113" s="177" t="n">
        <f aca="false">IF(T113=1,1,0)</f>
        <v>0</v>
      </c>
      <c r="BD113" s="177" t="n">
        <f aca="false">IF(AND(T113=0,U113&lt;&gt;0),1,0)</f>
        <v>0</v>
      </c>
      <c r="BE113" s="177" t="n">
        <f aca="false">IF(U144=3,1,0)</f>
        <v>0</v>
      </c>
      <c r="BF113" s="177" t="n">
        <f aca="false">IF(U102=2,1,0)</f>
        <v>0</v>
      </c>
      <c r="BG113" s="177" t="n">
        <f aca="false">IF(U102=1,1,0)</f>
        <v>0</v>
      </c>
      <c r="BH113" s="177" t="n">
        <f aca="false">IF(AND(U102=0,T102&lt;&gt;0),1,0)</f>
        <v>0</v>
      </c>
      <c r="BI113" s="27"/>
    </row>
    <row r="114" customFormat="false" ht="15" hidden="true" customHeight="true" outlineLevel="0" collapsed="false">
      <c r="A114" s="241"/>
      <c r="B114" s="242"/>
      <c r="C114" s="265"/>
      <c r="D114" s="266" t="n">
        <f aca="false">D113</f>
        <v>0</v>
      </c>
      <c r="E114" s="267" t="n">
        <f aca="false">E33</f>
        <v>0</v>
      </c>
      <c r="F114" s="247"/>
      <c r="G114" s="248"/>
      <c r="H114" s="245"/>
      <c r="I114" s="246"/>
      <c r="J114" s="247"/>
      <c r="K114" s="248"/>
      <c r="L114" s="245"/>
      <c r="M114" s="246"/>
      <c r="N114" s="247"/>
      <c r="O114" s="248"/>
      <c r="P114" s="251" t="str">
        <f aca="false">IF(F114="","",F114+H114+J114+L114+N114)</f>
        <v/>
      </c>
      <c r="Q114" s="252" t="str">
        <f aca="false">IF(G114="","",G114+I114+K114+M114+O114)</f>
        <v/>
      </c>
      <c r="R114" s="251" t="str">
        <f aca="false">IF(F114="","",AQ114+AS114+AU114+AW114+AY114)</f>
        <v/>
      </c>
      <c r="S114" s="252" t="str">
        <f aca="false">IF(G114="","",AR114+AT114+AV114+AX114+AZ114)</f>
        <v/>
      </c>
      <c r="T114" s="218" t="n">
        <f aca="false">IF(AND(R114&lt;&gt;"",R114=3,S114=0),3,              (IF(AND(R114&lt;&gt;"",R114=3,S114=1),3,                           (IF(AND(R114&lt;&gt;"",R114=3,S114=2),2,                        (IF(AND(R114&lt;&gt;"",R114=2),1,                                                 (IF(AND(R114&lt;&gt;"",R114=1),0,                                                               (IF(AND(R114&lt;&gt;"",R114=0),0,                                                                                0)))))))))))</f>
        <v>0</v>
      </c>
      <c r="U114" s="219" t="n">
        <f aca="false">IF(AND(S114&lt;&gt;"",S114=3,R114=0),3,              (IF(AND(S114&lt;&gt;"",S114=3,R114=1),3,                           (IF(AND(S114&lt;&gt;"",S114=3,R114=2),2,                        (IF(AND(S114&lt;&gt;"",S114=2),1,                                                 (IF(AND(S114&lt;&gt;"",S114=1),0,                                                               (IF(AND(S114&lt;&gt;"",S114=0),0,                                                                                0)))))))))))</f>
        <v>0</v>
      </c>
      <c r="V114" s="253"/>
      <c r="W114" s="253"/>
      <c r="X114" s="253"/>
      <c r="Y114" s="253"/>
      <c r="Z114" s="253"/>
      <c r="AA114" s="253"/>
      <c r="AB114" s="253"/>
      <c r="AC114" s="253"/>
      <c r="AD114" s="253"/>
      <c r="AE114" s="253"/>
      <c r="AF114" s="253"/>
      <c r="AG114" s="253"/>
      <c r="AH114" s="253"/>
      <c r="AI114" s="253"/>
      <c r="AJ114" s="253"/>
      <c r="AK114" s="253"/>
      <c r="AL114" s="253"/>
      <c r="AM114" s="254" t="str">
        <f aca="true">IF(U114&lt;&gt;"","",IF(C114&lt;&gt;"","verlegt",IF(B114&lt;TODAY(),"offen","")))</f>
        <v/>
      </c>
      <c r="AN114" s="254"/>
      <c r="AO114" s="255" t="str">
        <f aca="true">IF(U114&lt;&gt;"","",IF(C114="","",IF(C114&lt;TODAY(),"offen","")))</f>
        <v/>
      </c>
      <c r="AP114" s="255"/>
      <c r="AQ114" s="223" t="n">
        <f aca="false">IF(F114&gt;G114,1,0)</f>
        <v>0</v>
      </c>
      <c r="AR114" s="223" t="n">
        <f aca="false">IF(G114&gt;F114,1,0)</f>
        <v>0</v>
      </c>
      <c r="AS114" s="27" t="n">
        <f aca="false">IF(H114&gt;I114,1,0)</f>
        <v>0</v>
      </c>
      <c r="AT114" s="3" t="n">
        <f aca="false">IF(I114&gt;H114,1,0)</f>
        <v>0</v>
      </c>
      <c r="AU114" s="223" t="n">
        <f aca="false">IF(J114&gt;K114,1,0)</f>
        <v>0</v>
      </c>
      <c r="AV114" s="223" t="n">
        <f aca="false">IF(K114&gt;J114,1,0)</f>
        <v>0</v>
      </c>
      <c r="AW114" s="27" t="n">
        <f aca="false">IF(L114&gt;M114,1,0)</f>
        <v>0</v>
      </c>
      <c r="AX114" s="27" t="n">
        <f aca="false">IF(M114&gt;L114,1,0)</f>
        <v>0</v>
      </c>
      <c r="AY114" s="223" t="n">
        <f aca="false">IF(N114&gt;O114,1,0)</f>
        <v>0</v>
      </c>
      <c r="AZ114" s="223" t="n">
        <f aca="false">IF(O114&gt;N114,1,0)</f>
        <v>0</v>
      </c>
      <c r="BA114" s="177" t="n">
        <f aca="false">IF(T114=3,1,0)</f>
        <v>0</v>
      </c>
      <c r="BB114" s="177" t="n">
        <f aca="false">IF(T114=2,1,0)</f>
        <v>0</v>
      </c>
      <c r="BC114" s="177" t="n">
        <f aca="false">IF(T114=1,1,0)</f>
        <v>0</v>
      </c>
      <c r="BD114" s="177" t="n">
        <f aca="false">IF(AND(T114=0,U114&lt;&gt;0),1,0)</f>
        <v>0</v>
      </c>
      <c r="BE114" s="177" t="n">
        <f aca="false">IF(U155=3,1,0)</f>
        <v>0</v>
      </c>
      <c r="BF114" s="177" t="n">
        <f aca="false">IF(U103=2,1,0)</f>
        <v>0</v>
      </c>
      <c r="BG114" s="177" t="n">
        <f aca="false">IF(U103=1,1,0)</f>
        <v>0</v>
      </c>
      <c r="BH114" s="177" t="n">
        <f aca="false">IF(AND(U103=0,T103&lt;&gt;0),1,0)</f>
        <v>0</v>
      </c>
      <c r="BI114" s="27"/>
    </row>
    <row r="115" customFormat="false" ht="15" hidden="true" customHeight="true" outlineLevel="0" collapsed="false">
      <c r="A115" s="26"/>
      <c r="C115" s="27"/>
      <c r="D115" s="24"/>
      <c r="E115" s="24"/>
      <c r="T115" s="218" t="n">
        <f aca="false">IF(AND(R115&lt;&gt;"",R115=3,S115=0),3,              (IF(AND(R115&lt;&gt;"",R115=3,S115=1),3,                           (IF(AND(R115&lt;&gt;"",R115=3,S115=2),2,                        (IF(AND(R115&lt;&gt;"",R115=2),1,                                                 (IF(AND(R115&lt;&gt;"",R115=1),0,                                                               (IF(AND(R115&lt;&gt;"",R115=0),0,                                                                                0)))))))))))</f>
        <v>0</v>
      </c>
      <c r="U115" s="219" t="n">
        <f aca="false">IF(AND(S115&lt;&gt;"",S115=3,R115=0),3,              (IF(AND(S115&lt;&gt;"",S115=3,R115=1),3,                           (IF(AND(S115&lt;&gt;"",S115=3,R115=2),2,                        (IF(AND(S115&lt;&gt;"",S115=2),1,                                                 (IF(AND(S115&lt;&gt;"",S115=1),0,                                                               (IF(AND(S115&lt;&gt;"",S115=0),0,                                                                                0)))))))))))</f>
        <v>0</v>
      </c>
      <c r="V115" s="256"/>
      <c r="W115" s="256"/>
      <c r="X115" s="257"/>
      <c r="Y115" s="257"/>
      <c r="Z115" s="257"/>
      <c r="AA115" s="257"/>
      <c r="AB115" s="257"/>
      <c r="AC115" s="257"/>
      <c r="AD115" s="257"/>
      <c r="AE115" s="257"/>
      <c r="AF115" s="257"/>
      <c r="AG115" s="257"/>
      <c r="AH115" s="257"/>
      <c r="AI115" s="257"/>
      <c r="AJ115" s="257"/>
      <c r="AK115" s="257"/>
      <c r="AL115" s="257"/>
      <c r="AM115" s="257"/>
      <c r="AQ115" s="223"/>
      <c r="AR115" s="223"/>
      <c r="AS115" s="27"/>
      <c r="AU115" s="223"/>
      <c r="AV115" s="223"/>
      <c r="AW115" s="27"/>
      <c r="AX115" s="27"/>
      <c r="AY115" s="223"/>
      <c r="AZ115" s="223"/>
      <c r="BA115" s="258" t="n">
        <f aca="false">SUM(BA105:BA114)</f>
        <v>0</v>
      </c>
      <c r="BB115" s="258" t="n">
        <f aca="false">SUM(BB105:BB114)</f>
        <v>0</v>
      </c>
      <c r="BC115" s="258" t="n">
        <f aca="false">SUM(BC105:BC114)</f>
        <v>0</v>
      </c>
      <c r="BD115" s="258" t="n">
        <f aca="false">SUM(BD105:BD114)</f>
        <v>0</v>
      </c>
      <c r="BE115" s="258" t="n">
        <f aca="false">SUM(BE105:BE114)</f>
        <v>0</v>
      </c>
      <c r="BF115" s="177" t="n">
        <f aca="false">IF(U104=2,1,0)</f>
        <v>0</v>
      </c>
      <c r="BG115" s="258" t="n">
        <f aca="false">SUM(BG105:BG114)</f>
        <v>0</v>
      </c>
      <c r="BH115" s="258" t="n">
        <f aca="false">SUM(BH105:BH114)</f>
        <v>0</v>
      </c>
      <c r="BI115" s="27" t="n">
        <f aca="false">SUM(BA115:BH115)</f>
        <v>0</v>
      </c>
    </row>
    <row r="116" customFormat="false" ht="15" hidden="true" customHeight="true" outlineLevel="0" collapsed="false">
      <c r="A116" s="205"/>
      <c r="B116" s="206"/>
      <c r="C116" s="259"/>
      <c r="D116" s="260" t="n">
        <f aca="false">E24</f>
        <v>0</v>
      </c>
      <c r="E116" s="209" t="str">
        <f aca="false">E3</f>
        <v>SV Miesenbach</v>
      </c>
      <c r="F116" s="212"/>
      <c r="G116" s="213"/>
      <c r="H116" s="210"/>
      <c r="I116" s="211"/>
      <c r="J116" s="212"/>
      <c r="K116" s="213"/>
      <c r="L116" s="210"/>
      <c r="M116" s="211"/>
      <c r="N116" s="212"/>
      <c r="O116" s="213"/>
      <c r="P116" s="216" t="str">
        <f aca="false">IF(F116="","",F116+H116+J116+L116+N116)</f>
        <v/>
      </c>
      <c r="Q116" s="217" t="str">
        <f aca="false">IF(G116="","",G116+I116+K116+M116+O116)</f>
        <v/>
      </c>
      <c r="R116" s="216" t="str">
        <f aca="false">IF(F116="","",AQ116+AS116+AU116+AW116+AY116)</f>
        <v/>
      </c>
      <c r="S116" s="217" t="str">
        <f aca="false">IF(G116="","",AR116+AT116+AV116+AX116+AZ116)</f>
        <v/>
      </c>
      <c r="T116" s="218" t="n">
        <f aca="false">IF(AND(R116&lt;&gt;"",R116=3,S116=0),3,              (IF(AND(R116&lt;&gt;"",R116=3,S116=1),3,                           (IF(AND(R116&lt;&gt;"",R116=3,S116=2),2,                        (IF(AND(R116&lt;&gt;"",R116=2),1,                                                 (IF(AND(R116&lt;&gt;"",R116=1),0,                                                               (IF(AND(R116&lt;&gt;"",R116=0),0,                                                                                0)))))))))))</f>
        <v>0</v>
      </c>
      <c r="U116" s="219" t="n">
        <f aca="false">IF(AND(S116&lt;&gt;"",S116=3,R116=0),3,              (IF(AND(S116&lt;&gt;"",S116=3,R116=1),3,                           (IF(AND(S116&lt;&gt;"",S116=3,R116=2),2,                        (IF(AND(S116&lt;&gt;"",S116=2),1,                                                 (IF(AND(S116&lt;&gt;"",S116=1),0,                                                               (IF(AND(S116&lt;&gt;"",S116=0),0,                                                                                0)))))))))))</f>
        <v>0</v>
      </c>
      <c r="V116" s="220"/>
      <c r="W116" s="220"/>
      <c r="X116" s="220"/>
      <c r="Y116" s="220"/>
      <c r="Z116" s="220"/>
      <c r="AA116" s="220"/>
      <c r="AB116" s="220"/>
      <c r="AC116" s="220"/>
      <c r="AD116" s="220"/>
      <c r="AE116" s="220"/>
      <c r="AF116" s="220"/>
      <c r="AG116" s="220"/>
      <c r="AH116" s="220"/>
      <c r="AI116" s="220"/>
      <c r="AJ116" s="220"/>
      <c r="AK116" s="220"/>
      <c r="AL116" s="220"/>
      <c r="AM116" s="221" t="str">
        <f aca="true">IF(U116&lt;&gt;"","",IF(C116&lt;&gt;"","verlegt",IF(B116&lt;TODAY(),"offen","")))</f>
        <v/>
      </c>
      <c r="AN116" s="221"/>
      <c r="AO116" s="222" t="str">
        <f aca="true">IF(U116&lt;&gt;"","",IF(C116="","",IF(C116&lt;TODAY(),"offen","")))</f>
        <v/>
      </c>
      <c r="AP116" s="222"/>
      <c r="AQ116" s="223" t="n">
        <f aca="false">IF(F116&gt;G116,1,0)</f>
        <v>0</v>
      </c>
      <c r="AR116" s="223" t="n">
        <f aca="false">IF(G116&gt;F116,1,0)</f>
        <v>0</v>
      </c>
      <c r="AS116" s="27" t="n">
        <f aca="false">IF(H116&gt;I116,1,0)</f>
        <v>0</v>
      </c>
      <c r="AT116" s="3" t="n">
        <f aca="false">IF(I116&gt;H116,1,0)</f>
        <v>0</v>
      </c>
      <c r="AU116" s="223" t="n">
        <f aca="false">IF(J116&gt;K116,1,0)</f>
        <v>0</v>
      </c>
      <c r="AV116" s="223" t="n">
        <f aca="false">IF(K116&gt;J116,1,0)</f>
        <v>0</v>
      </c>
      <c r="AW116" s="27" t="n">
        <f aca="false">IF(L116&gt;M116,1,0)</f>
        <v>0</v>
      </c>
      <c r="AX116" s="27" t="n">
        <f aca="false">IF(M116&gt;L116,1,0)</f>
        <v>0</v>
      </c>
      <c r="AY116" s="223" t="n">
        <f aca="false">IF(N116&gt;O116,1,0)</f>
        <v>0</v>
      </c>
      <c r="AZ116" s="223" t="n">
        <f aca="false">IF(O116&gt;N116,1,0)</f>
        <v>0</v>
      </c>
      <c r="BA116" s="177" t="n">
        <f aca="false">IF(T116=3,1,0)</f>
        <v>0</v>
      </c>
      <c r="BB116" s="177" t="n">
        <f aca="false">IF(T116=2,1,0)</f>
        <v>0</v>
      </c>
      <c r="BC116" s="177" t="n">
        <f aca="false">IF(T116=1,1,0)</f>
        <v>0</v>
      </c>
      <c r="BD116" s="177" t="n">
        <f aca="false">IF(AND(T116=0,U116&lt;&gt;0),1,0)</f>
        <v>0</v>
      </c>
      <c r="BE116" s="177" t="n">
        <f aca="false">IF(U45=3,1,0)</f>
        <v>0</v>
      </c>
      <c r="BF116" s="177" t="n">
        <f aca="false">IF(U45=2,1,0)</f>
        <v>0</v>
      </c>
      <c r="BG116" s="177" t="n">
        <f aca="false">IF(U45=1,1,0)</f>
        <v>0</v>
      </c>
      <c r="BH116" s="177" t="n">
        <f aca="false">IF(AND(U45=0,T45&lt;&gt;0),1,0)</f>
        <v>0</v>
      </c>
      <c r="BI116" s="27"/>
    </row>
    <row r="117" customFormat="false" ht="15" hidden="true" customHeight="true" outlineLevel="0" collapsed="false">
      <c r="A117" s="224"/>
      <c r="B117" s="225"/>
      <c r="C117" s="263"/>
      <c r="D117" s="262" t="n">
        <f aca="false">D116</f>
        <v>0</v>
      </c>
      <c r="E117" s="228" t="str">
        <f aca="false">E6</f>
        <v>TSV Hütschenhausen</v>
      </c>
      <c r="F117" s="231"/>
      <c r="G117" s="232"/>
      <c r="H117" s="229"/>
      <c r="I117" s="230"/>
      <c r="J117" s="231"/>
      <c r="K117" s="232"/>
      <c r="L117" s="229"/>
      <c r="M117" s="230"/>
      <c r="N117" s="231"/>
      <c r="O117" s="232"/>
      <c r="P117" s="235" t="str">
        <f aca="false">IF(F117="","",F117+H117+J117+L117+N117)</f>
        <v/>
      </c>
      <c r="Q117" s="236" t="str">
        <f aca="false">IF(G117="","",G117+I117+K117+M117+O117)</f>
        <v/>
      </c>
      <c r="R117" s="235" t="str">
        <f aca="false">IF(F117="","",AQ117+AS117+AU117+AW117+AY117)</f>
        <v/>
      </c>
      <c r="S117" s="236" t="str">
        <f aca="false">IF(G117="","",AR117+AT117+AV117+AX117+AZ117)</f>
        <v/>
      </c>
      <c r="T117" s="218" t="n">
        <f aca="false">IF(AND(R117&lt;&gt;"",R117=3,S117=0),3,              (IF(AND(R117&lt;&gt;"",R117=3,S117=1),3,                           (IF(AND(R117&lt;&gt;"",R117=3,S117=2),2,                        (IF(AND(R117&lt;&gt;"",R117=2),1,                                                 (IF(AND(R117&lt;&gt;"",R117=1),0,                                                               (IF(AND(R117&lt;&gt;"",R117=0),0,                                                                                0)))))))))))</f>
        <v>0</v>
      </c>
      <c r="U117" s="219" t="n">
        <f aca="false">IF(AND(S117&lt;&gt;"",S117=3,R117=0),3,              (IF(AND(S117&lt;&gt;"",S117=3,R117=1),3,                           (IF(AND(S117&lt;&gt;"",S117=3,R117=2),2,                        (IF(AND(S117&lt;&gt;"",S117=2),1,                                                 (IF(AND(S117&lt;&gt;"",S117=1),0,                                                               (IF(AND(S117&lt;&gt;"",S117=0),0,                                                                                0)))))))))))</f>
        <v>0</v>
      </c>
      <c r="V117" s="237"/>
      <c r="W117" s="237"/>
      <c r="X117" s="237"/>
      <c r="Y117" s="237"/>
      <c r="Z117" s="237"/>
      <c r="AA117" s="237"/>
      <c r="AB117" s="237"/>
      <c r="AC117" s="237"/>
      <c r="AD117" s="237"/>
      <c r="AE117" s="237"/>
      <c r="AF117" s="237"/>
      <c r="AG117" s="237"/>
      <c r="AH117" s="237"/>
      <c r="AI117" s="237"/>
      <c r="AJ117" s="237"/>
      <c r="AK117" s="237"/>
      <c r="AL117" s="237"/>
      <c r="AM117" s="238" t="str">
        <f aca="true">IF(U117&lt;&gt;"","",IF(C117&lt;&gt;"","verlegt",IF(B117&lt;TODAY(),"offen","")))</f>
        <v/>
      </c>
      <c r="AN117" s="238"/>
      <c r="AO117" s="239" t="str">
        <f aca="true">IF(U117&lt;&gt;"","",IF(C117="","",IF(C117&lt;TODAY(),"offen","")))</f>
        <v/>
      </c>
      <c r="AP117" s="239"/>
      <c r="AQ117" s="223" t="n">
        <f aca="false">IF(F117&gt;G117,1,0)</f>
        <v>0</v>
      </c>
      <c r="AR117" s="223" t="n">
        <f aca="false">IF(G117&gt;F117,1,0)</f>
        <v>0</v>
      </c>
      <c r="AS117" s="27" t="n">
        <f aca="false">IF(H117&gt;I117,1,0)</f>
        <v>0</v>
      </c>
      <c r="AT117" s="3" t="n">
        <f aca="false">IF(I117&gt;H117,1,0)</f>
        <v>0</v>
      </c>
      <c r="AU117" s="223" t="n">
        <f aca="false">IF(J117&gt;K117,1,0)</f>
        <v>0</v>
      </c>
      <c r="AV117" s="223" t="n">
        <f aca="false">IF(K117&gt;J117,1,0)</f>
        <v>0</v>
      </c>
      <c r="AW117" s="27" t="n">
        <f aca="false">IF(L117&gt;M117,1,0)</f>
        <v>0</v>
      </c>
      <c r="AX117" s="27" t="n">
        <f aca="false">IF(M117&gt;L117,1,0)</f>
        <v>0</v>
      </c>
      <c r="AY117" s="223" t="n">
        <f aca="false">IF(N117&gt;O117,1,0)</f>
        <v>0</v>
      </c>
      <c r="AZ117" s="223" t="n">
        <f aca="false">IF(O117&gt;N117,1,0)</f>
        <v>0</v>
      </c>
      <c r="BA117" s="177" t="n">
        <f aca="false">IF(T117=3,1,0)</f>
        <v>0</v>
      </c>
      <c r="BB117" s="177" t="n">
        <f aca="false">IF(T117=2,1,0)</f>
        <v>0</v>
      </c>
      <c r="BC117" s="177" t="n">
        <f aca="false">IF(T117=1,1,0)</f>
        <v>0</v>
      </c>
      <c r="BD117" s="177" t="n">
        <f aca="false">IF(AND(T117=0,U117&lt;&gt;0),1,0)</f>
        <v>0</v>
      </c>
      <c r="BE117" s="177" t="n">
        <f aca="false">IF(U56=3,1,0)</f>
        <v>0</v>
      </c>
      <c r="BF117" s="177" t="n">
        <f aca="false">IF(U56=2,1,0)</f>
        <v>0</v>
      </c>
      <c r="BG117" s="177" t="n">
        <f aca="false">IF(U56=1,1,0)</f>
        <v>0</v>
      </c>
      <c r="BH117" s="177" t="n">
        <f aca="false">IF(AND(U56=0,T56&lt;&gt;0),1,0)</f>
        <v>0</v>
      </c>
      <c r="BI117" s="27"/>
    </row>
    <row r="118" customFormat="false" ht="15" hidden="true" customHeight="true" outlineLevel="0" collapsed="false">
      <c r="A118" s="224"/>
      <c r="B118" s="225"/>
      <c r="C118" s="263"/>
      <c r="D118" s="262" t="n">
        <f aca="false">D117</f>
        <v>0</v>
      </c>
      <c r="E118" s="228" t="str">
        <f aca="false">E9</f>
        <v>Erlenbach/Morlautern</v>
      </c>
      <c r="F118" s="231"/>
      <c r="G118" s="232"/>
      <c r="H118" s="229"/>
      <c r="I118" s="230"/>
      <c r="J118" s="231"/>
      <c r="K118" s="232"/>
      <c r="L118" s="229"/>
      <c r="M118" s="230"/>
      <c r="N118" s="231"/>
      <c r="O118" s="232"/>
      <c r="P118" s="235" t="str">
        <f aca="false">IF(F118="","",F118+H118+J118+L118+N118)</f>
        <v/>
      </c>
      <c r="Q118" s="236" t="str">
        <f aca="false">IF(G118="","",G118+I118+K118+M118+O118)</f>
        <v/>
      </c>
      <c r="R118" s="235" t="str">
        <f aca="false">IF(F118="","",AQ118+AS118+AU118+AW118+AY118)</f>
        <v/>
      </c>
      <c r="S118" s="236" t="str">
        <f aca="false">IF(G118="","",AR118+AT118+AV118+AX118+AZ118)</f>
        <v/>
      </c>
      <c r="T118" s="218" t="n">
        <f aca="false">IF(AND(R118&lt;&gt;"",R118=3,S118=0),3,              (IF(AND(R118&lt;&gt;"",R118=3,S118=1),3,                           (IF(AND(R118&lt;&gt;"",R118=3,S118=2),2,                        (IF(AND(R118&lt;&gt;"",R118=2),1,                                                 (IF(AND(R118&lt;&gt;"",R118=1),0,                                                               (IF(AND(R118&lt;&gt;"",R118=0),0,                                                                                0)))))))))))</f>
        <v>0</v>
      </c>
      <c r="U118" s="219" t="n">
        <f aca="false">IF(AND(S118&lt;&gt;"",S118=3,R118=0),3,              (IF(AND(S118&lt;&gt;"",S118=3,R118=1),3,                           (IF(AND(S118&lt;&gt;"",S118=3,R118=2),2,                        (IF(AND(S118&lt;&gt;"",S118=2),1,                                                 (IF(AND(S118&lt;&gt;"",S118=1),0,                                                               (IF(AND(S118&lt;&gt;"",S118=0),0,                                                                                0)))))))))))</f>
        <v>0</v>
      </c>
      <c r="V118" s="237"/>
      <c r="W118" s="237"/>
      <c r="X118" s="237"/>
      <c r="Y118" s="237"/>
      <c r="Z118" s="237"/>
      <c r="AA118" s="237"/>
      <c r="AB118" s="237"/>
      <c r="AC118" s="237"/>
      <c r="AD118" s="237"/>
      <c r="AE118" s="237"/>
      <c r="AF118" s="237"/>
      <c r="AG118" s="237"/>
      <c r="AH118" s="237"/>
      <c r="AI118" s="237"/>
      <c r="AJ118" s="237"/>
      <c r="AK118" s="237"/>
      <c r="AL118" s="237"/>
      <c r="AM118" s="238" t="str">
        <f aca="true">IF(U118&lt;&gt;"","",IF(C118&lt;&gt;"","verlegt",IF(B118&lt;TODAY(),"offen","")))</f>
        <v/>
      </c>
      <c r="AN118" s="238"/>
      <c r="AO118" s="239" t="str">
        <f aca="true">IF(U118&lt;&gt;"","",IF(C118="","",IF(C118&lt;TODAY(),"offen","")))</f>
        <v/>
      </c>
      <c r="AP118" s="239"/>
      <c r="AQ118" s="223" t="n">
        <f aca="false">IF(F118&gt;G118,1,0)</f>
        <v>0</v>
      </c>
      <c r="AR118" s="223" t="n">
        <f aca="false">IF(G118&gt;F118,1,0)</f>
        <v>0</v>
      </c>
      <c r="AS118" s="27" t="n">
        <f aca="false">IF(H118&gt;I118,1,0)</f>
        <v>0</v>
      </c>
      <c r="AT118" s="3" t="n">
        <f aca="false">IF(I118&gt;H118,1,0)</f>
        <v>0</v>
      </c>
      <c r="AU118" s="223" t="n">
        <f aca="false">IF(J118&gt;K118,1,0)</f>
        <v>0</v>
      </c>
      <c r="AV118" s="223" t="n">
        <f aca="false">IF(K118&gt;J118,1,0)</f>
        <v>0</v>
      </c>
      <c r="AW118" s="27" t="n">
        <f aca="false">IF(L118&gt;M118,1,0)</f>
        <v>0</v>
      </c>
      <c r="AX118" s="27" t="n">
        <f aca="false">IF(M118&gt;L118,1,0)</f>
        <v>0</v>
      </c>
      <c r="AY118" s="223" t="n">
        <f aca="false">IF(N118&gt;O118,1,0)</f>
        <v>0</v>
      </c>
      <c r="AZ118" s="223" t="n">
        <f aca="false">IF(O118&gt;N118,1,0)</f>
        <v>0</v>
      </c>
      <c r="BA118" s="177" t="n">
        <f aca="false">IF(T118=3,1,0)</f>
        <v>0</v>
      </c>
      <c r="BB118" s="177" t="n">
        <f aca="false">IF(T118=2,1,0)</f>
        <v>0</v>
      </c>
      <c r="BC118" s="177" t="n">
        <f aca="false">IF(T118=1,1,0)</f>
        <v>0</v>
      </c>
      <c r="BD118" s="177" t="n">
        <f aca="false">IF(AND(T118=0,U118&lt;&gt;0),1,0)</f>
        <v>0</v>
      </c>
      <c r="BE118" s="177" t="n">
        <f aca="false">IF(U67=3,1,0)</f>
        <v>0</v>
      </c>
      <c r="BF118" s="177" t="n">
        <f aca="false">IF(U67=2,1,0)</f>
        <v>0</v>
      </c>
      <c r="BG118" s="177" t="n">
        <f aca="false">IF(U67=1,1,0)</f>
        <v>0</v>
      </c>
      <c r="BH118" s="177" t="n">
        <f aca="false">IF(AND(U67=0,T67&lt;&gt;0),1,0)</f>
        <v>0</v>
      </c>
      <c r="BI118" s="27"/>
    </row>
    <row r="119" customFormat="false" ht="15" hidden="true" customHeight="true" outlineLevel="0" collapsed="false">
      <c r="A119" s="224"/>
      <c r="B119" s="225"/>
      <c r="C119" s="263"/>
      <c r="D119" s="262" t="n">
        <f aca="false">D118</f>
        <v>0</v>
      </c>
      <c r="E119" s="228" t="str">
        <f aca="false">E12</f>
        <v>Rodenbach/Weilerbach</v>
      </c>
      <c r="F119" s="231"/>
      <c r="G119" s="232"/>
      <c r="H119" s="229"/>
      <c r="I119" s="230"/>
      <c r="J119" s="231"/>
      <c r="K119" s="232"/>
      <c r="L119" s="229"/>
      <c r="M119" s="230"/>
      <c r="N119" s="231"/>
      <c r="O119" s="232"/>
      <c r="P119" s="235" t="str">
        <f aca="false">IF(F119="","",F119+H119+J119+L119+N119)</f>
        <v/>
      </c>
      <c r="Q119" s="236" t="str">
        <f aca="false">IF(G119="","",G119+I119+K119+M119+O119)</f>
        <v/>
      </c>
      <c r="R119" s="235" t="str">
        <f aca="false">IF(F119="","",AQ119+AS119+AU119+AW119+AY119)</f>
        <v/>
      </c>
      <c r="S119" s="236" t="str">
        <f aca="false">IF(G119="","",AR119+AT119+AV119+AX119+AZ119)</f>
        <v/>
      </c>
      <c r="T119" s="218" t="n">
        <f aca="false">IF(AND(R119&lt;&gt;"",R119=3,S119=0),3,              (IF(AND(R119&lt;&gt;"",R119=3,S119=1),3,                           (IF(AND(R119&lt;&gt;"",R119=3,S119=2),2,                        (IF(AND(R119&lt;&gt;"",R119=2),1,                                                 (IF(AND(R119&lt;&gt;"",R119=1),0,                                                               (IF(AND(R119&lt;&gt;"",R119=0),0,                                                                                0)))))))))))</f>
        <v>0</v>
      </c>
      <c r="U119" s="219" t="n">
        <f aca="false">IF(AND(S119&lt;&gt;"",S119=3,R119=0),3,              (IF(AND(S119&lt;&gt;"",S119=3,R119=1),3,                           (IF(AND(S119&lt;&gt;"",S119=3,R119=2),2,                        (IF(AND(S119&lt;&gt;"",S119=2),1,                                                 (IF(AND(S119&lt;&gt;"",S119=1),0,                                                               (IF(AND(S119&lt;&gt;"",S119=0),0,                                                                                0)))))))))))</f>
        <v>0</v>
      </c>
      <c r="V119" s="237"/>
      <c r="W119" s="237"/>
      <c r="X119" s="237"/>
      <c r="Y119" s="237"/>
      <c r="Z119" s="237"/>
      <c r="AA119" s="237"/>
      <c r="AB119" s="237"/>
      <c r="AC119" s="237"/>
      <c r="AD119" s="237"/>
      <c r="AE119" s="237"/>
      <c r="AF119" s="237"/>
      <c r="AG119" s="237"/>
      <c r="AH119" s="237"/>
      <c r="AI119" s="237"/>
      <c r="AJ119" s="237"/>
      <c r="AK119" s="237"/>
      <c r="AL119" s="237"/>
      <c r="AM119" s="264" t="str">
        <f aca="true">IF(U119&lt;&gt;"","",IF(C119&lt;&gt;"","verlegt",IF(B119&lt;TODAY(),"offen","")))</f>
        <v/>
      </c>
      <c r="AN119" s="264"/>
      <c r="AO119" s="239" t="str">
        <f aca="true">IF(U119&lt;&gt;"","",IF(C119="","",IF(C119&lt;TODAY(),"offen","")))</f>
        <v/>
      </c>
      <c r="AP119" s="239"/>
      <c r="AQ119" s="223" t="n">
        <f aca="false">IF(F119&gt;G119,1,0)</f>
        <v>0</v>
      </c>
      <c r="AR119" s="223" t="n">
        <f aca="false">IF(G119&gt;F119,1,0)</f>
        <v>0</v>
      </c>
      <c r="AS119" s="27" t="n">
        <f aca="false">IF(H119&gt;I119,1,0)</f>
        <v>0</v>
      </c>
      <c r="AT119" s="3" t="n">
        <f aca="false">IF(I119&gt;H119,1,0)</f>
        <v>0</v>
      </c>
      <c r="AU119" s="223" t="n">
        <f aca="false">IF(J119&gt;K119,1,0)</f>
        <v>0</v>
      </c>
      <c r="AV119" s="223" t="n">
        <f aca="false">IF(K119&gt;J119,1,0)</f>
        <v>0</v>
      </c>
      <c r="AW119" s="27" t="n">
        <f aca="false">IF(L119&gt;M119,1,0)</f>
        <v>0</v>
      </c>
      <c r="AX119" s="27" t="n">
        <f aca="false">IF(M119&gt;L119,1,0)</f>
        <v>0</v>
      </c>
      <c r="AY119" s="223" t="n">
        <f aca="false">IF(N119&gt;O119,1,0)</f>
        <v>0</v>
      </c>
      <c r="AZ119" s="223" t="n">
        <f aca="false">IF(O119&gt;N119,1,0)</f>
        <v>0</v>
      </c>
      <c r="BA119" s="177" t="n">
        <f aca="false">IF(T119=3,1,0)</f>
        <v>0</v>
      </c>
      <c r="BB119" s="177" t="n">
        <f aca="false">IF(T119=2,1,0)</f>
        <v>0</v>
      </c>
      <c r="BC119" s="177" t="n">
        <f aca="false">IF(T119=1,1,0)</f>
        <v>0</v>
      </c>
      <c r="BD119" s="177" t="n">
        <f aca="false">IF(AND(T119=0,U119&lt;&gt;0),1,0)</f>
        <v>0</v>
      </c>
      <c r="BE119" s="177" t="n">
        <f aca="false">IF(U78=3,1,0)</f>
        <v>0</v>
      </c>
      <c r="BF119" s="177" t="n">
        <f aca="false">IF(U78=2,1,0)</f>
        <v>0</v>
      </c>
      <c r="BG119" s="177" t="n">
        <f aca="false">IF(U78=1,1,0)</f>
        <v>0</v>
      </c>
      <c r="BH119" s="177" t="n">
        <f aca="false">IF(AND(U78=0,T78&lt;&gt;0),0.1,0)</f>
        <v>0</v>
      </c>
      <c r="BI119" s="27"/>
    </row>
    <row r="120" customFormat="false" ht="15" hidden="true" customHeight="true" outlineLevel="0" collapsed="false">
      <c r="A120" s="224"/>
      <c r="B120" s="225"/>
      <c r="C120" s="263"/>
      <c r="D120" s="262" t="n">
        <f aca="false">D119</f>
        <v>0</v>
      </c>
      <c r="E120" s="228" t="str">
        <f aca="false">E15</f>
        <v>TV Otterberg</v>
      </c>
      <c r="F120" s="231"/>
      <c r="G120" s="232"/>
      <c r="H120" s="229"/>
      <c r="I120" s="230"/>
      <c r="J120" s="231"/>
      <c r="K120" s="232"/>
      <c r="L120" s="229"/>
      <c r="M120" s="230"/>
      <c r="N120" s="231"/>
      <c r="O120" s="232"/>
      <c r="P120" s="235" t="str">
        <f aca="false">IF(F120="","",F120+H120+J120+L120+N120)</f>
        <v/>
      </c>
      <c r="Q120" s="236" t="str">
        <f aca="false">IF(G120="","",G120+I120+K120+M120+O120)</f>
        <v/>
      </c>
      <c r="R120" s="235" t="str">
        <f aca="false">IF(F120="","",AQ120+AS120+AU120+AW120+AY120)</f>
        <v/>
      </c>
      <c r="S120" s="236" t="str">
        <f aca="false">IF(G120="","",AR120+AT120+AV120+AX120+AZ120)</f>
        <v/>
      </c>
      <c r="T120" s="218" t="n">
        <f aca="false">IF(AND(R120&lt;&gt;"",R120=3,S120=0),3,              (IF(AND(R120&lt;&gt;"",R120=3,S120=1),3,                           (IF(AND(R120&lt;&gt;"",R120=3,S120=2),2,                        (IF(AND(R120&lt;&gt;"",R120=2),1,                                                 (IF(AND(R120&lt;&gt;"",R120=1),0,                                                               (IF(AND(R120&lt;&gt;"",R120=0),0,                                                                                0)))))))))))</f>
        <v>0</v>
      </c>
      <c r="U120" s="219" t="n">
        <f aca="false">IF(AND(S120&lt;&gt;"",S120=3,R120=0),3,              (IF(AND(S120&lt;&gt;"",S120=3,R120=1),3,                           (IF(AND(S120&lt;&gt;"",S120=3,R120=2),2,                        (IF(AND(S120&lt;&gt;"",S120=2),1,                                                 (IF(AND(S120&lt;&gt;"",S120=1),0,                                                               (IF(AND(S120&lt;&gt;"",S120=0),0,                                                                                0)))))))))))</f>
        <v>0</v>
      </c>
      <c r="V120" s="237"/>
      <c r="W120" s="237"/>
      <c r="X120" s="237"/>
      <c r="Y120" s="237"/>
      <c r="Z120" s="237"/>
      <c r="AA120" s="237"/>
      <c r="AB120" s="237"/>
      <c r="AC120" s="237"/>
      <c r="AD120" s="237"/>
      <c r="AE120" s="237"/>
      <c r="AF120" s="237"/>
      <c r="AG120" s="237"/>
      <c r="AH120" s="237"/>
      <c r="AI120" s="237"/>
      <c r="AJ120" s="237"/>
      <c r="AK120" s="237"/>
      <c r="AL120" s="237"/>
      <c r="AM120" s="238" t="str">
        <f aca="true">IF(U120&lt;&gt;"","",IF(C120&lt;&gt;"","verlegt",IF(B120&lt;TODAY(),"offen","")))</f>
        <v/>
      </c>
      <c r="AN120" s="238"/>
      <c r="AO120" s="239" t="str">
        <f aca="true">IF(U120&lt;&gt;"","",IF(C120="","",IF(C120&lt;TODAY(),"offen","")))</f>
        <v/>
      </c>
      <c r="AP120" s="239"/>
      <c r="AQ120" s="223" t="n">
        <f aca="false">IF(F120&gt;G120,1,0)</f>
        <v>0</v>
      </c>
      <c r="AR120" s="223" t="n">
        <f aca="false">IF(G120&gt;F120,1,0)</f>
        <v>0</v>
      </c>
      <c r="AS120" s="27" t="n">
        <f aca="false">IF(H120&gt;I120,1,0)</f>
        <v>0</v>
      </c>
      <c r="AT120" s="3" t="n">
        <f aca="false">IF(I120&gt;H120,1,0)</f>
        <v>0</v>
      </c>
      <c r="AU120" s="223" t="n">
        <f aca="false">IF(J120&gt;K120,1,0)</f>
        <v>0</v>
      </c>
      <c r="AV120" s="223" t="n">
        <f aca="false">IF(K120&gt;J120,1,0)</f>
        <v>0</v>
      </c>
      <c r="AW120" s="27" t="n">
        <f aca="false">IF(L120&gt;M120,1,0)</f>
        <v>0</v>
      </c>
      <c r="AX120" s="27" t="n">
        <f aca="false">IF(M120&gt;L120,1,0)</f>
        <v>0</v>
      </c>
      <c r="AY120" s="223" t="n">
        <f aca="false">IF(N120&gt;O120,1,0)</f>
        <v>0</v>
      </c>
      <c r="AZ120" s="223" t="n">
        <f aca="false">IF(O120&gt;N120,1,0)</f>
        <v>0</v>
      </c>
      <c r="BA120" s="177" t="n">
        <f aca="false">IF(T120=3,1,0)</f>
        <v>0</v>
      </c>
      <c r="BB120" s="177" t="n">
        <f aca="false">IF(T120=2,1,0)</f>
        <v>0</v>
      </c>
      <c r="BC120" s="177" t="n">
        <f aca="false">IF(T120=1,1,0)</f>
        <v>0</v>
      </c>
      <c r="BD120" s="177" t="n">
        <f aca="false">IF(AND(T120=0,U120&lt;&gt;0),1,0)</f>
        <v>0</v>
      </c>
      <c r="BE120" s="177" t="n">
        <f aca="false">IF(U89=3,1,0)</f>
        <v>0</v>
      </c>
      <c r="BF120" s="177" t="n">
        <f aca="false">IF(U89=2,1,0)</f>
        <v>0</v>
      </c>
      <c r="BG120" s="177" t="n">
        <f aca="false">IF(U89=1,1,0)</f>
        <v>0</v>
      </c>
      <c r="BH120" s="177" t="n">
        <f aca="false">IF(AND(U89=0,T89&lt;&gt;0),1,0)</f>
        <v>0</v>
      </c>
      <c r="BI120" s="27"/>
    </row>
    <row r="121" customFormat="false" ht="15" hidden="true" customHeight="true" outlineLevel="0" collapsed="false">
      <c r="A121" s="224"/>
      <c r="B121" s="225"/>
      <c r="C121" s="263"/>
      <c r="D121" s="262" t="n">
        <f aca="false">D120</f>
        <v>0</v>
      </c>
      <c r="E121" s="228" t="n">
        <f aca="false">E18</f>
        <v>0</v>
      </c>
      <c r="F121" s="231"/>
      <c r="G121" s="232"/>
      <c r="H121" s="229"/>
      <c r="I121" s="230"/>
      <c r="J121" s="231"/>
      <c r="K121" s="232"/>
      <c r="L121" s="229"/>
      <c r="M121" s="230"/>
      <c r="N121" s="231"/>
      <c r="O121" s="232"/>
      <c r="P121" s="235" t="str">
        <f aca="false">IF(F121="","",F121+H121+J121+L121+N121)</f>
        <v/>
      </c>
      <c r="Q121" s="236" t="str">
        <f aca="false">IF(G121="","",G121+I121+K121+M121+O121)</f>
        <v/>
      </c>
      <c r="R121" s="235" t="str">
        <f aca="false">IF(F121="","",AQ121+AS121+AU121+AW121+AY121)</f>
        <v/>
      </c>
      <c r="S121" s="236" t="str">
        <f aca="false">IF(G121="","",AR121+AT121+AV121+AX121+AZ121)</f>
        <v/>
      </c>
      <c r="T121" s="218" t="n">
        <f aca="false">IF(AND(R121&lt;&gt;"",R121=3,S121=0),3,              (IF(AND(R121&lt;&gt;"",R121=3,S121=1),3,                           (IF(AND(R121&lt;&gt;"",R121=3,S121=2),2,                        (IF(AND(R121&lt;&gt;"",R121=2),1,                                                 (IF(AND(R121&lt;&gt;"",R121=1),0,                                                               (IF(AND(R121&lt;&gt;"",R121=0),0,                                                                                0)))))))))))</f>
        <v>0</v>
      </c>
      <c r="U121" s="219" t="n">
        <f aca="false">IF(AND(S121&lt;&gt;"",S121=3,R121=0),3,              (IF(AND(S121&lt;&gt;"",S121=3,R121=1),3,                           (IF(AND(S121&lt;&gt;"",S121=3,R121=2),2,                        (IF(AND(S121&lt;&gt;"",S121=2),1,                                                 (IF(AND(S121&lt;&gt;"",S121=1),0,                                                               (IF(AND(S121&lt;&gt;"",S121=0),0,                                                                                0)))))))))))</f>
        <v>0</v>
      </c>
      <c r="V121" s="237"/>
      <c r="W121" s="237"/>
      <c r="X121" s="237"/>
      <c r="Y121" s="237"/>
      <c r="Z121" s="237"/>
      <c r="AA121" s="237"/>
      <c r="AB121" s="237"/>
      <c r="AC121" s="237"/>
      <c r="AD121" s="237"/>
      <c r="AE121" s="237"/>
      <c r="AF121" s="237"/>
      <c r="AG121" s="237"/>
      <c r="AH121" s="237"/>
      <c r="AI121" s="237"/>
      <c r="AJ121" s="237"/>
      <c r="AK121" s="237"/>
      <c r="AL121" s="237"/>
      <c r="AM121" s="238" t="str">
        <f aca="true">IF(U121&lt;&gt;"","",IF(C121&lt;&gt;"","verlegt",IF(B121&lt;TODAY(),"offen","")))</f>
        <v/>
      </c>
      <c r="AN121" s="238"/>
      <c r="AO121" s="239" t="str">
        <f aca="true">IF(U121&lt;&gt;"","",IF(C121="","",IF(C121&lt;TODAY(),"offen","")))</f>
        <v/>
      </c>
      <c r="AP121" s="239"/>
      <c r="AQ121" s="223" t="n">
        <f aca="false">IF(F121&gt;G121,1,0)</f>
        <v>0</v>
      </c>
      <c r="AR121" s="223" t="n">
        <f aca="false">IF(G121&gt;F121,1,0)</f>
        <v>0</v>
      </c>
      <c r="AS121" s="27" t="n">
        <f aca="false">IF(H121&gt;I121,1,0)</f>
        <v>0</v>
      </c>
      <c r="AT121" s="3" t="n">
        <f aca="false">IF(I121&gt;H121,1,0)</f>
        <v>0</v>
      </c>
      <c r="AU121" s="223" t="n">
        <f aca="false">IF(J121&gt;K121,1,0)</f>
        <v>0</v>
      </c>
      <c r="AV121" s="223" t="n">
        <f aca="false">IF(K121&gt;J121,1,0)</f>
        <v>0</v>
      </c>
      <c r="AW121" s="27" t="n">
        <f aca="false">IF(L121&gt;M121,1,0)</f>
        <v>0</v>
      </c>
      <c r="AX121" s="27" t="n">
        <f aca="false">IF(M121&gt;L121,1,0)</f>
        <v>0</v>
      </c>
      <c r="AY121" s="223" t="n">
        <f aca="false">IF(N121&gt;O121,1,0)</f>
        <v>0</v>
      </c>
      <c r="AZ121" s="223" t="n">
        <f aca="false">IF(O121&gt;N121,1,0)</f>
        <v>0</v>
      </c>
      <c r="BA121" s="177" t="n">
        <f aca="false">IF(T121=3,1,0)</f>
        <v>0</v>
      </c>
      <c r="BB121" s="177" t="n">
        <f aca="false">IF(T121=2,1,0)</f>
        <v>0</v>
      </c>
      <c r="BC121" s="177" t="n">
        <f aca="false">IF(T121=1,1,0)</f>
        <v>0</v>
      </c>
      <c r="BD121" s="177" t="n">
        <f aca="false">IF(AND(T121=0,U121&lt;&gt;0),1,0)</f>
        <v>0</v>
      </c>
      <c r="BE121" s="177" t="n">
        <f aca="false">IF(U100=3,1,0)</f>
        <v>0</v>
      </c>
      <c r="BF121" s="177" t="n">
        <f aca="false">IF(U100=2,1,0)</f>
        <v>0</v>
      </c>
      <c r="BG121" s="177" t="n">
        <f aca="false">IF(U100=1,1,0)</f>
        <v>0</v>
      </c>
      <c r="BH121" s="177" t="n">
        <f aca="false">IF(AND(U100=0,T100&lt;&gt;0),1,0)</f>
        <v>0</v>
      </c>
      <c r="BI121" s="27"/>
    </row>
    <row r="122" customFormat="false" ht="15" hidden="true" customHeight="true" outlineLevel="0" collapsed="false">
      <c r="A122" s="224"/>
      <c r="B122" s="225"/>
      <c r="C122" s="263"/>
      <c r="D122" s="262" t="n">
        <f aca="false">D121</f>
        <v>0</v>
      </c>
      <c r="E122" s="228" t="n">
        <f aca="false">E21</f>
        <v>0</v>
      </c>
      <c r="F122" s="231"/>
      <c r="G122" s="232"/>
      <c r="H122" s="229"/>
      <c r="I122" s="230"/>
      <c r="J122" s="231"/>
      <c r="K122" s="232"/>
      <c r="L122" s="229"/>
      <c r="M122" s="230"/>
      <c r="N122" s="231"/>
      <c r="O122" s="232"/>
      <c r="P122" s="235" t="str">
        <f aca="false">IF(F122="","",F122+H122+J122+L122+N122)</f>
        <v/>
      </c>
      <c r="Q122" s="236" t="str">
        <f aca="false">IF(G122="","",G122+I122+K122+M122+O122)</f>
        <v/>
      </c>
      <c r="R122" s="235" t="str">
        <f aca="false">IF(F122="","",AQ122+AS122+AU122+AW122+AY122)</f>
        <v/>
      </c>
      <c r="S122" s="236" t="str">
        <f aca="false">IF(G122="","",AR122+AT122+AV122+AX122+AZ122)</f>
        <v/>
      </c>
      <c r="T122" s="218" t="n">
        <f aca="false">IF(AND(R122&lt;&gt;"",R122=3,S122=0),3,              (IF(AND(R122&lt;&gt;"",R122=3,S122=1),3,                           (IF(AND(R122&lt;&gt;"",R122=3,S122=2),2,                        (IF(AND(R122&lt;&gt;"",R122=2),1,                                                 (IF(AND(R122&lt;&gt;"",R122=1),0,                                                               (IF(AND(R122&lt;&gt;"",R122=0),0,                                                                                0)))))))))))</f>
        <v>0</v>
      </c>
      <c r="U122" s="219" t="n">
        <f aca="false">IF(AND(S122&lt;&gt;"",S122=3,R122=0),3,              (IF(AND(S122&lt;&gt;"",S122=3,R122=1),3,                           (IF(AND(S122&lt;&gt;"",S122=3,R122=2),2,                        (IF(AND(S122&lt;&gt;"",S122=2),1,                                                 (IF(AND(S122&lt;&gt;"",S122=1),0,                                                               (IF(AND(S122&lt;&gt;"",S122=0),0,                                                                                0)))))))))))</f>
        <v>0</v>
      </c>
      <c r="V122" s="237"/>
      <c r="W122" s="237"/>
      <c r="X122" s="237"/>
      <c r="Y122" s="237"/>
      <c r="Z122" s="237"/>
      <c r="AA122" s="237"/>
      <c r="AB122" s="237"/>
      <c r="AC122" s="237"/>
      <c r="AD122" s="237"/>
      <c r="AE122" s="237"/>
      <c r="AF122" s="237"/>
      <c r="AG122" s="237"/>
      <c r="AH122" s="237"/>
      <c r="AI122" s="237"/>
      <c r="AJ122" s="237"/>
      <c r="AK122" s="237"/>
      <c r="AL122" s="237"/>
      <c r="AM122" s="238" t="str">
        <f aca="true">IF(U122&lt;&gt;"","",IF(C122&lt;&gt;"","verlegt",IF(B122&lt;TODAY(),"offen","")))</f>
        <v/>
      </c>
      <c r="AN122" s="238"/>
      <c r="AO122" s="239" t="str">
        <f aca="true">IF(U122&lt;&gt;"","",IF(C122="","",IF(C122&lt;TODAY(),"offen","")))</f>
        <v/>
      </c>
      <c r="AP122" s="239"/>
      <c r="AQ122" s="223" t="n">
        <f aca="false">IF(F122&gt;G122,1,0)</f>
        <v>0</v>
      </c>
      <c r="AR122" s="223" t="n">
        <f aca="false">IF(G122&gt;F122,1,0)</f>
        <v>0</v>
      </c>
      <c r="AS122" s="27" t="n">
        <f aca="false">IF(H122&gt;I122,1,0)</f>
        <v>0</v>
      </c>
      <c r="AT122" s="3" t="n">
        <f aca="false">IF(I122&gt;H122,1,0)</f>
        <v>0</v>
      </c>
      <c r="AU122" s="223" t="n">
        <f aca="false">IF(J122&gt;K122,1,0)</f>
        <v>0</v>
      </c>
      <c r="AV122" s="223" t="n">
        <f aca="false">IF(K122&gt;J122,1,0)</f>
        <v>0</v>
      </c>
      <c r="AW122" s="27" t="n">
        <f aca="false">IF(L122&gt;M122,1,0)</f>
        <v>0</v>
      </c>
      <c r="AX122" s="27" t="n">
        <f aca="false">IF(M122&gt;L122,1,0)</f>
        <v>0</v>
      </c>
      <c r="AY122" s="223" t="n">
        <f aca="false">IF(N122&gt;O122,1,0)</f>
        <v>0</v>
      </c>
      <c r="AZ122" s="223" t="n">
        <f aca="false">IF(O122&gt;N122,1,0)</f>
        <v>0</v>
      </c>
      <c r="BA122" s="177" t="n">
        <f aca="false">IF(T122=3,1,0)</f>
        <v>0</v>
      </c>
      <c r="BB122" s="177" t="n">
        <f aca="false">IF(T122=2,1,0)</f>
        <v>0</v>
      </c>
      <c r="BC122" s="177" t="n">
        <f aca="false">IF(T122=1,1,0)</f>
        <v>0</v>
      </c>
      <c r="BD122" s="177" t="n">
        <f aca="false">IF(AND(T122=0,U122&lt;&gt;0),1,0)</f>
        <v>0</v>
      </c>
      <c r="BE122" s="177" t="n">
        <f aca="false">IF(U111=3,1,0)</f>
        <v>0</v>
      </c>
      <c r="BF122" s="177" t="n">
        <f aca="false">IF(U111=2,1,0)</f>
        <v>0</v>
      </c>
      <c r="BG122" s="177" t="n">
        <f aca="false">IF(U111=1,1,0)</f>
        <v>0</v>
      </c>
      <c r="BH122" s="177" t="n">
        <f aca="false">IF(AND(U111=0,T111&lt;&gt;0),1,0)</f>
        <v>0</v>
      </c>
      <c r="BI122" s="27"/>
    </row>
    <row r="123" customFormat="false" ht="15" hidden="true" customHeight="true" outlineLevel="0" collapsed="false">
      <c r="A123" s="224"/>
      <c r="B123" s="225"/>
      <c r="C123" s="263"/>
      <c r="D123" s="262" t="n">
        <f aca="false">D122</f>
        <v>0</v>
      </c>
      <c r="E123" s="228" t="n">
        <f aca="false">E27</f>
        <v>0</v>
      </c>
      <c r="F123" s="231"/>
      <c r="G123" s="232"/>
      <c r="H123" s="229"/>
      <c r="I123" s="230"/>
      <c r="J123" s="231"/>
      <c r="K123" s="232"/>
      <c r="L123" s="229"/>
      <c r="M123" s="230"/>
      <c r="N123" s="231"/>
      <c r="O123" s="232"/>
      <c r="P123" s="235" t="str">
        <f aca="false">IF(F123="","",F123+H123+J123+L123+N123)</f>
        <v/>
      </c>
      <c r="Q123" s="236" t="str">
        <f aca="false">IF(G123="","",G123+I123+K123+M123+O123)</f>
        <v/>
      </c>
      <c r="R123" s="235" t="str">
        <f aca="false">IF(F123="","",AQ123+AS123+AU123+AW123+AY123)</f>
        <v/>
      </c>
      <c r="S123" s="236" t="str">
        <f aca="false">IF(G123="","",AR123+AT123+AV123+AX123+AZ123)</f>
        <v/>
      </c>
      <c r="T123" s="218" t="n">
        <f aca="false">IF(AND(R123&lt;&gt;"",R123=3,S123=0),3,              (IF(AND(R123&lt;&gt;"",R123=3,S123=1),3,                           (IF(AND(R123&lt;&gt;"",R123=3,S123=2),2,                        (IF(AND(R123&lt;&gt;"",R123=2),1,                                                 (IF(AND(R123&lt;&gt;"",R123=1),0,                                                               (IF(AND(R123&lt;&gt;"",R123=0),0,                                                                                0)))))))))))</f>
        <v>0</v>
      </c>
      <c r="U123" s="219" t="n">
        <f aca="false">IF(AND(S123&lt;&gt;"",S123=3,R123=0),3,              (IF(AND(S123&lt;&gt;"",S123=3,R123=1),3,                           (IF(AND(S123&lt;&gt;"",S123=3,R123=2),2,                        (IF(AND(S123&lt;&gt;"",S123=2),1,                                                 (IF(AND(S123&lt;&gt;"",S123=1),0,                                                               (IF(AND(S123&lt;&gt;"",S123=0),0,                                                                                0)))))))))))</f>
        <v>0</v>
      </c>
      <c r="V123" s="237"/>
      <c r="W123" s="237"/>
      <c r="X123" s="237"/>
      <c r="Y123" s="237"/>
      <c r="Z123" s="237"/>
      <c r="AA123" s="237"/>
      <c r="AB123" s="237"/>
      <c r="AC123" s="237"/>
      <c r="AD123" s="237"/>
      <c r="AE123" s="237"/>
      <c r="AF123" s="237"/>
      <c r="AG123" s="237"/>
      <c r="AH123" s="237"/>
      <c r="AI123" s="237"/>
      <c r="AJ123" s="237"/>
      <c r="AK123" s="237"/>
      <c r="AL123" s="237"/>
      <c r="AM123" s="238" t="str">
        <f aca="true">IF(U123&lt;&gt;"","",IF(C123&lt;&gt;"","verlegt",IF(B123&lt;TODAY(),"offen","")))</f>
        <v/>
      </c>
      <c r="AN123" s="238"/>
      <c r="AO123" s="239" t="str">
        <f aca="true">IF(U123&lt;&gt;"","",IF(C123="","",IF(C123&lt;TODAY(),"offen","")))</f>
        <v/>
      </c>
      <c r="AP123" s="239"/>
      <c r="AQ123" s="223" t="n">
        <f aca="false">IF(F123&gt;G123,1,0)</f>
        <v>0</v>
      </c>
      <c r="AR123" s="223" t="n">
        <f aca="false">IF(G123&gt;F123,1,0)</f>
        <v>0</v>
      </c>
      <c r="AS123" s="27" t="n">
        <f aca="false">IF(H123&gt;I123,1,0)</f>
        <v>0</v>
      </c>
      <c r="AT123" s="3" t="n">
        <f aca="false">IF(I123&gt;H123,1,0)</f>
        <v>0</v>
      </c>
      <c r="AU123" s="223" t="n">
        <f aca="false">IF(J123&gt;K123,1,0)</f>
        <v>0</v>
      </c>
      <c r="AV123" s="223" t="n">
        <f aca="false">IF(K123&gt;J123,1,0)</f>
        <v>0</v>
      </c>
      <c r="AW123" s="27" t="n">
        <f aca="false">IF(L123&gt;M123,1,0)</f>
        <v>0</v>
      </c>
      <c r="AX123" s="27" t="n">
        <f aca="false">IF(M123&gt;L123,1,0)</f>
        <v>0</v>
      </c>
      <c r="AY123" s="223" t="n">
        <f aca="false">IF(N123&gt;O123,1,0)</f>
        <v>0</v>
      </c>
      <c r="AZ123" s="223" t="n">
        <f aca="false">IF(O123&gt;N123,1,0)</f>
        <v>0</v>
      </c>
      <c r="BA123" s="177" t="n">
        <f aca="false">IF(T123=3,1,0)</f>
        <v>0</v>
      </c>
      <c r="BB123" s="177" t="n">
        <f aca="false">IF(T123=2,1,0)</f>
        <v>0</v>
      </c>
      <c r="BC123" s="177" t="n">
        <f aca="false">IF(T123=1,1,0)</f>
        <v>0</v>
      </c>
      <c r="BD123" s="177" t="n">
        <f aca="false">IF(AND(T123=0,U123&lt;&gt;0),1,0)</f>
        <v>0</v>
      </c>
      <c r="BE123" s="177" t="n">
        <f aca="false">IF(U134=3,1,0)</f>
        <v>0</v>
      </c>
      <c r="BF123" s="177" t="n">
        <f aca="false">IF(U134=2,1,0)</f>
        <v>0</v>
      </c>
      <c r="BG123" s="177" t="n">
        <f aca="false">IF(U134=1,1,0)</f>
        <v>0</v>
      </c>
      <c r="BH123" s="177" t="n">
        <f aca="false">IF(AND(U134=0,T134&lt;&gt;0),1,0)</f>
        <v>0</v>
      </c>
      <c r="BI123" s="27"/>
    </row>
    <row r="124" customFormat="false" ht="15" hidden="true" customHeight="true" outlineLevel="0" collapsed="false">
      <c r="A124" s="224"/>
      <c r="B124" s="225"/>
      <c r="C124" s="263"/>
      <c r="D124" s="262" t="n">
        <f aca="false">D123</f>
        <v>0</v>
      </c>
      <c r="E124" s="228" t="n">
        <f aca="false">E30</f>
        <v>0</v>
      </c>
      <c r="F124" s="231"/>
      <c r="G124" s="232"/>
      <c r="H124" s="229"/>
      <c r="I124" s="230"/>
      <c r="J124" s="231"/>
      <c r="K124" s="232"/>
      <c r="L124" s="229"/>
      <c r="M124" s="230"/>
      <c r="N124" s="231"/>
      <c r="O124" s="232"/>
      <c r="P124" s="235" t="str">
        <f aca="false">IF(F124="","",F124+H124+J124+L124+N124)</f>
        <v/>
      </c>
      <c r="Q124" s="236" t="str">
        <f aca="false">IF(G124="","",G124+I124+K124+M124+O124)</f>
        <v/>
      </c>
      <c r="R124" s="235" t="str">
        <f aca="false">IF(F124="","",AQ124+AS124+AU124+AW124+AY124)</f>
        <v/>
      </c>
      <c r="S124" s="236" t="str">
        <f aca="false">IF(G124="","",AR124+AT124+AV124+AX124+AZ124)</f>
        <v/>
      </c>
      <c r="T124" s="218" t="n">
        <f aca="false">IF(AND(R124&lt;&gt;"",R124=3,S124=0),3,              (IF(AND(R124&lt;&gt;"",R124=3,S124=1),3,                           (IF(AND(R124&lt;&gt;"",R124=3,S124=2),2,                        (IF(AND(R124&lt;&gt;"",R124=2),1,                                                 (IF(AND(R124&lt;&gt;"",R124=1),0,                                                               (IF(AND(R124&lt;&gt;"",R124=0),0,                                                                                0)))))))))))</f>
        <v>0</v>
      </c>
      <c r="U124" s="219" t="n">
        <f aca="false">IF(AND(S124&lt;&gt;"",S124=3,R124=0),3,              (IF(AND(S124&lt;&gt;"",S124=3,R124=1),3,                           (IF(AND(S124&lt;&gt;"",S124=3,R124=2),2,                        (IF(AND(S124&lt;&gt;"",S124=2),1,                                                 (IF(AND(S124&lt;&gt;"",S124=1),0,                                                               (IF(AND(S124&lt;&gt;"",S124=0),0,                                                                                0)))))))))))</f>
        <v>0</v>
      </c>
      <c r="V124" s="237"/>
      <c r="W124" s="237"/>
      <c r="X124" s="237"/>
      <c r="Y124" s="237"/>
      <c r="Z124" s="237"/>
      <c r="AA124" s="237"/>
      <c r="AB124" s="237"/>
      <c r="AC124" s="237"/>
      <c r="AD124" s="237"/>
      <c r="AE124" s="237"/>
      <c r="AF124" s="237"/>
      <c r="AG124" s="237"/>
      <c r="AH124" s="237"/>
      <c r="AI124" s="237"/>
      <c r="AJ124" s="237"/>
      <c r="AK124" s="237"/>
      <c r="AL124" s="237"/>
      <c r="AM124" s="238" t="str">
        <f aca="true">IF(U124&lt;&gt;"","",IF(C124&lt;&gt;"","verlegt",IF(B124&lt;TODAY(),"offen","")))</f>
        <v/>
      </c>
      <c r="AN124" s="238"/>
      <c r="AO124" s="239" t="str">
        <f aca="true">IF(U124&lt;&gt;"","",IF(C124="","",IF(C124&lt;TODAY(),"offen","")))</f>
        <v/>
      </c>
      <c r="AP124" s="239"/>
      <c r="AQ124" s="223" t="n">
        <f aca="false">IF(F124&gt;G124,1,0)</f>
        <v>0</v>
      </c>
      <c r="AR124" s="223" t="n">
        <f aca="false">IF(G124&gt;F124,1,0)</f>
        <v>0</v>
      </c>
      <c r="AS124" s="27" t="n">
        <f aca="false">IF(H124&gt;I124,1,0)</f>
        <v>0</v>
      </c>
      <c r="AT124" s="3" t="n">
        <f aca="false">IF(I124&gt;H124,1,0)</f>
        <v>0</v>
      </c>
      <c r="AU124" s="223" t="n">
        <f aca="false">IF(J124&gt;K124,1,0)</f>
        <v>0</v>
      </c>
      <c r="AV124" s="223" t="n">
        <f aca="false">IF(K124&gt;J124,1,0)</f>
        <v>0</v>
      </c>
      <c r="AW124" s="27" t="n">
        <f aca="false">IF(L124&gt;M124,1,0)</f>
        <v>0</v>
      </c>
      <c r="AX124" s="27" t="n">
        <f aca="false">IF(M124&gt;L124,1,0)</f>
        <v>0</v>
      </c>
      <c r="AY124" s="223" t="n">
        <f aca="false">IF(N124&gt;O124,1,0)</f>
        <v>0</v>
      </c>
      <c r="AZ124" s="223" t="n">
        <f aca="false">IF(O124&gt;N124,1,0)</f>
        <v>0</v>
      </c>
      <c r="BA124" s="177" t="n">
        <f aca="false">IF(T124=3,1,0)</f>
        <v>0</v>
      </c>
      <c r="BB124" s="177" t="n">
        <f aca="false">IF(T124=2,1,0)</f>
        <v>0</v>
      </c>
      <c r="BC124" s="177" t="n">
        <f aca="false">IF(T124=1,1,0)</f>
        <v>0</v>
      </c>
      <c r="BD124" s="177" t="n">
        <f aca="false">IF(AND(T124=0,U124&lt;&gt;0),1,0)</f>
        <v>0</v>
      </c>
      <c r="BE124" s="177" t="n">
        <f aca="false">IF(U145=3,1,0)</f>
        <v>0</v>
      </c>
      <c r="BF124" s="177" t="n">
        <f aca="false">IF(U145=2,1,0)</f>
        <v>0</v>
      </c>
      <c r="BG124" s="177" t="n">
        <f aca="false">IF(U145=1,1,0)</f>
        <v>0</v>
      </c>
      <c r="BH124" s="177" t="n">
        <f aca="false">IF(AND(U145=0,T145&lt;&gt;0),1,0)</f>
        <v>0</v>
      </c>
      <c r="BI124" s="27"/>
    </row>
    <row r="125" customFormat="false" ht="15" hidden="true" customHeight="true" outlineLevel="0" collapsed="false">
      <c r="A125" s="241"/>
      <c r="B125" s="242"/>
      <c r="C125" s="265"/>
      <c r="D125" s="266" t="n">
        <f aca="false">D124</f>
        <v>0</v>
      </c>
      <c r="E125" s="267" t="n">
        <f aca="false">E33</f>
        <v>0</v>
      </c>
      <c r="F125" s="247"/>
      <c r="G125" s="248"/>
      <c r="H125" s="245"/>
      <c r="I125" s="246"/>
      <c r="J125" s="247"/>
      <c r="K125" s="248"/>
      <c r="L125" s="245"/>
      <c r="M125" s="246"/>
      <c r="N125" s="247"/>
      <c r="O125" s="248"/>
      <c r="P125" s="251" t="str">
        <f aca="false">IF(F125="","",F125+H125+J125+L125+N125)</f>
        <v/>
      </c>
      <c r="Q125" s="252" t="str">
        <f aca="false">IF(G125="","",G125+I125+K125+M125+O125)</f>
        <v/>
      </c>
      <c r="R125" s="251" t="str">
        <f aca="false">IF(F125="","",AQ125+AS125+AU125+AW125+AY125)</f>
        <v/>
      </c>
      <c r="S125" s="252" t="str">
        <f aca="false">IF(G125="","",AR125+AT125+AV125+AX125+AZ125)</f>
        <v/>
      </c>
      <c r="T125" s="218" t="n">
        <f aca="false">IF(AND(R125&lt;&gt;"",R125=3,S125=0),3,              (IF(AND(R125&lt;&gt;"",R125=3,S125=1),3,                           (IF(AND(R125&lt;&gt;"",R125=3,S125=2),2,                        (IF(AND(R125&lt;&gt;"",R125=2),1,                                                 (IF(AND(R125&lt;&gt;"",R125=1),0,                                                               (IF(AND(R125&lt;&gt;"",R125=0),0,                                                                                0)))))))))))</f>
        <v>0</v>
      </c>
      <c r="U125" s="219" t="n">
        <f aca="false">IF(AND(S125&lt;&gt;"",S125=3,R125=0),3,              (IF(AND(S125&lt;&gt;"",S125=3,R125=1),3,                           (IF(AND(S125&lt;&gt;"",S125=3,R125=2),2,                        (IF(AND(S125&lt;&gt;"",S125=2),1,                                                 (IF(AND(S125&lt;&gt;"",S125=1),0,                                                               (IF(AND(S125&lt;&gt;"",S125=0),0,                                                                                0)))))))))))</f>
        <v>0</v>
      </c>
      <c r="V125" s="253"/>
      <c r="W125" s="253"/>
      <c r="X125" s="253"/>
      <c r="Y125" s="253"/>
      <c r="Z125" s="253"/>
      <c r="AA125" s="253"/>
      <c r="AB125" s="253"/>
      <c r="AC125" s="253"/>
      <c r="AD125" s="253"/>
      <c r="AE125" s="253"/>
      <c r="AF125" s="253"/>
      <c r="AG125" s="253"/>
      <c r="AH125" s="253"/>
      <c r="AI125" s="253"/>
      <c r="AJ125" s="253"/>
      <c r="AK125" s="253"/>
      <c r="AL125" s="253"/>
      <c r="AM125" s="254" t="str">
        <f aca="true">IF(U125&lt;&gt;"","",IF(C125&lt;&gt;"","verlegt",IF(B125&lt;TODAY(),"offen","")))</f>
        <v/>
      </c>
      <c r="AN125" s="254"/>
      <c r="AO125" s="255" t="str">
        <f aca="true">IF(U125&lt;&gt;"","",IF(C125="","",IF(C125&lt;TODAY(),"offen","")))</f>
        <v/>
      </c>
      <c r="AP125" s="255"/>
      <c r="AQ125" s="223" t="n">
        <f aca="false">IF(F125&gt;G125,1,0)</f>
        <v>0</v>
      </c>
      <c r="AR125" s="223" t="n">
        <f aca="false">IF(G125&gt;F125,1,0)</f>
        <v>0</v>
      </c>
      <c r="AS125" s="27" t="n">
        <f aca="false">IF(H125&gt;I125,1,0)</f>
        <v>0</v>
      </c>
      <c r="AT125" s="3" t="n">
        <f aca="false">IF(I125&gt;H125,1,0)</f>
        <v>0</v>
      </c>
      <c r="AU125" s="223" t="n">
        <f aca="false">IF(J125&gt;K125,1,0)</f>
        <v>0</v>
      </c>
      <c r="AV125" s="223" t="n">
        <f aca="false">IF(K125&gt;J125,1,0)</f>
        <v>0</v>
      </c>
      <c r="AW125" s="27" t="n">
        <f aca="false">IF(L125&gt;M125,1,0)</f>
        <v>0</v>
      </c>
      <c r="AX125" s="27" t="n">
        <f aca="false">IF(M125&gt;L125,1,0)</f>
        <v>0</v>
      </c>
      <c r="AY125" s="223" t="n">
        <f aca="false">IF(N125&gt;O125,1,0)</f>
        <v>0</v>
      </c>
      <c r="AZ125" s="223" t="n">
        <f aca="false">IF(O125&gt;N125,1,0)</f>
        <v>0</v>
      </c>
      <c r="BA125" s="177" t="n">
        <f aca="false">IF(T125=3,1,0)</f>
        <v>0</v>
      </c>
      <c r="BB125" s="177" t="n">
        <f aca="false">IF(T125=2,1,0)</f>
        <v>0</v>
      </c>
      <c r="BC125" s="177" t="n">
        <f aca="false">IF(T125=1,1,0)</f>
        <v>0</v>
      </c>
      <c r="BD125" s="177" t="n">
        <f aca="false">IF(AND(T125=0,U125&lt;&gt;0),1,0)</f>
        <v>0</v>
      </c>
      <c r="BE125" s="177" t="n">
        <f aca="false">IF(U156=3,1,0)</f>
        <v>0</v>
      </c>
      <c r="BF125" s="177" t="n">
        <f aca="false">IF(U156=2,1,0)</f>
        <v>0</v>
      </c>
      <c r="BG125" s="177" t="n">
        <f aca="false">IF(U156=1,1,0)</f>
        <v>0</v>
      </c>
      <c r="BH125" s="177" t="n">
        <f aca="false">IF(AND(U156=0,T156&lt;&gt;0),1,0)</f>
        <v>0</v>
      </c>
      <c r="BI125" s="27"/>
    </row>
    <row r="126" customFormat="false" ht="15" hidden="true" customHeight="true" outlineLevel="0" collapsed="false">
      <c r="A126" s="26"/>
      <c r="C126" s="27"/>
      <c r="D126" s="24"/>
      <c r="E126" s="24"/>
      <c r="T126" s="218" t="n">
        <f aca="false">IF(AND(R126&lt;&gt;"",R126=3,S126=0),3,              (IF(AND(R126&lt;&gt;"",R126=3,S126=1),3,                           (IF(AND(R126&lt;&gt;"",R126=3,S126=2),2,                        (IF(AND(R126&lt;&gt;"",R126=2),1,                                                 (IF(AND(R126&lt;&gt;"",R126=1),0,                                                               (IF(AND(R126&lt;&gt;"",R126=0),0,                                                                                0)))))))))))</f>
        <v>0</v>
      </c>
      <c r="U126" s="219" t="n">
        <f aca="false">IF(AND(S126&lt;&gt;"",S126=3,R126=0),3,              (IF(AND(S126&lt;&gt;"",S126=3,R126=1),3,                           (IF(AND(S126&lt;&gt;"",S126=3,R126=2),2,                        (IF(AND(S126&lt;&gt;"",S126=2),1,                                                 (IF(AND(S126&lt;&gt;"",S126=1),0,                                                               (IF(AND(S126&lt;&gt;"",S126=0),0,                                                                                0)))))))))))</f>
        <v>0</v>
      </c>
      <c r="V126" s="256"/>
      <c r="W126" s="256"/>
      <c r="X126" s="257"/>
      <c r="Y126" s="257"/>
      <c r="Z126" s="257"/>
      <c r="AA126" s="257"/>
      <c r="AB126" s="257"/>
      <c r="AC126" s="257"/>
      <c r="AD126" s="257"/>
      <c r="AE126" s="257"/>
      <c r="AF126" s="257"/>
      <c r="AG126" s="257"/>
      <c r="AH126" s="257"/>
      <c r="AI126" s="257"/>
      <c r="AJ126" s="257"/>
      <c r="AK126" s="257"/>
      <c r="AL126" s="257"/>
      <c r="AM126" s="257"/>
      <c r="AQ126" s="223"/>
      <c r="AR126" s="223"/>
      <c r="AS126" s="27"/>
      <c r="AU126" s="223"/>
      <c r="AV126" s="223"/>
      <c r="AW126" s="27"/>
      <c r="AX126" s="27"/>
      <c r="AY126" s="223"/>
      <c r="AZ126" s="223"/>
      <c r="BA126" s="258" t="n">
        <f aca="false">SUM(BA116:BA125)</f>
        <v>0</v>
      </c>
      <c r="BB126" s="258" t="n">
        <f aca="false">SUM(BB116:BB125)</f>
        <v>0</v>
      </c>
      <c r="BC126" s="258" t="n">
        <f aca="false">SUM(BC116:BC125)</f>
        <v>0</v>
      </c>
      <c r="BD126" s="258" t="n">
        <f aca="false">SUM(BD116:BD125)</f>
        <v>0</v>
      </c>
      <c r="BE126" s="258" t="n">
        <f aca="false">SUM(BE116:BE125)</f>
        <v>0</v>
      </c>
      <c r="BF126" s="258" t="n">
        <f aca="false">SUM(BF116:BF125)</f>
        <v>0</v>
      </c>
      <c r="BG126" s="258" t="n">
        <f aca="false">SUM(BG116:BG125)</f>
        <v>0</v>
      </c>
      <c r="BH126" s="258" t="n">
        <f aca="false">SUM(BH116:BH125)</f>
        <v>0</v>
      </c>
      <c r="BI126" s="27" t="n">
        <f aca="false">SUM(BA126:BH126)</f>
        <v>0</v>
      </c>
    </row>
    <row r="127" customFormat="false" ht="15" hidden="true" customHeight="true" outlineLevel="0" collapsed="false">
      <c r="A127" s="205"/>
      <c r="B127" s="206"/>
      <c r="C127" s="259"/>
      <c r="D127" s="260" t="n">
        <f aca="false">E27</f>
        <v>0</v>
      </c>
      <c r="E127" s="209" t="str">
        <f aca="false">E3</f>
        <v>SV Miesenbach</v>
      </c>
      <c r="F127" s="212"/>
      <c r="G127" s="213"/>
      <c r="H127" s="210"/>
      <c r="I127" s="211"/>
      <c r="J127" s="212"/>
      <c r="K127" s="213"/>
      <c r="L127" s="210"/>
      <c r="M127" s="211"/>
      <c r="N127" s="212"/>
      <c r="O127" s="213"/>
      <c r="P127" s="216" t="str">
        <f aca="false">IF(F127="","",F127+H127+J127+L127+N127)</f>
        <v/>
      </c>
      <c r="Q127" s="217" t="str">
        <f aca="false">IF(G127="","",G127+I127+K127+M127+O127)</f>
        <v/>
      </c>
      <c r="R127" s="216" t="str">
        <f aca="false">IF(F127="","",AQ127+AS127+AU127+AW127+AY127)</f>
        <v/>
      </c>
      <c r="S127" s="217" t="str">
        <f aca="false">IF(G127="","",AR127+AT127+AV127+AX127+AZ127)</f>
        <v/>
      </c>
      <c r="T127" s="218" t="n">
        <f aca="false">IF(AND(R127&lt;&gt;"",R127=3,S127=0),3,              (IF(AND(R127&lt;&gt;"",R127=3,S127=1),3,                           (IF(AND(R127&lt;&gt;"",R127=3,S127=2),2,                        (IF(AND(R127&lt;&gt;"",R127=2),1,                                                 (IF(AND(R127&lt;&gt;"",R127=1),0,                                                               (IF(AND(R127&lt;&gt;"",R127=0),0,                                                                                0)))))))))))</f>
        <v>0</v>
      </c>
      <c r="U127" s="219" t="n">
        <f aca="false">IF(AND(S127&lt;&gt;"",S127=3,R127=0),3,              (IF(AND(S127&lt;&gt;"",S127=3,R127=1),3,                           (IF(AND(S127&lt;&gt;"",S127=3,R127=2),2,                        (IF(AND(S127&lt;&gt;"",S127=2),1,                                                 (IF(AND(S127&lt;&gt;"",S127=1),0,                                                               (IF(AND(S127&lt;&gt;"",S127=0),0,                                                                                0)))))))))))</f>
        <v>0</v>
      </c>
      <c r="V127" s="220"/>
      <c r="W127" s="220"/>
      <c r="X127" s="220"/>
      <c r="Y127" s="220"/>
      <c r="Z127" s="220"/>
      <c r="AA127" s="220"/>
      <c r="AB127" s="220"/>
      <c r="AC127" s="220"/>
      <c r="AD127" s="220"/>
      <c r="AE127" s="220"/>
      <c r="AF127" s="220"/>
      <c r="AG127" s="220"/>
      <c r="AH127" s="220"/>
      <c r="AI127" s="220"/>
      <c r="AJ127" s="220"/>
      <c r="AK127" s="220"/>
      <c r="AL127" s="220"/>
      <c r="AM127" s="221" t="str">
        <f aca="true">IF(U127&lt;&gt;"","",IF(C127&lt;&gt;"","verlegt",IF(B127&lt;TODAY(),"offen","")))</f>
        <v/>
      </c>
      <c r="AN127" s="221"/>
      <c r="AO127" s="222" t="str">
        <f aca="true">IF(U127&lt;&gt;"","",IF(C127="","",IF(C127&lt;TODAY(),"offen","")))</f>
        <v/>
      </c>
      <c r="AP127" s="222"/>
      <c r="AQ127" s="223" t="n">
        <f aca="false">IF(F127&gt;G127,1,0)</f>
        <v>0</v>
      </c>
      <c r="AR127" s="223" t="n">
        <f aca="false">IF(G127&gt;F127,1,0)</f>
        <v>0</v>
      </c>
      <c r="AS127" s="27" t="n">
        <f aca="false">IF(H127&gt;I127,1,0)</f>
        <v>0</v>
      </c>
      <c r="AT127" s="3" t="n">
        <f aca="false">IF(I127&gt;H127,1,0)</f>
        <v>0</v>
      </c>
      <c r="AU127" s="223" t="n">
        <f aca="false">IF(J127&gt;K127,1,0)</f>
        <v>0</v>
      </c>
      <c r="AV127" s="223" t="n">
        <f aca="false">IF(K127&gt;J127,1,0)</f>
        <v>0</v>
      </c>
      <c r="AW127" s="27" t="n">
        <f aca="false">IF(L127&gt;M127,1,0)</f>
        <v>0</v>
      </c>
      <c r="AX127" s="27" t="n">
        <f aca="false">IF(M127&gt;L127,1,0)</f>
        <v>0</v>
      </c>
      <c r="AY127" s="223" t="n">
        <f aca="false">IF(N127&gt;O127,1,0)</f>
        <v>0</v>
      </c>
      <c r="AZ127" s="223" t="n">
        <f aca="false">IF(O127&gt;N127,1,0)</f>
        <v>0</v>
      </c>
      <c r="BA127" s="177" t="n">
        <f aca="false">IF(T127=3,1,0)</f>
        <v>0</v>
      </c>
      <c r="BB127" s="177" t="n">
        <f aca="false">IF(T127=2,1,0)</f>
        <v>0</v>
      </c>
      <c r="BC127" s="177" t="n">
        <f aca="false">IF(T127=1,1,0)</f>
        <v>0</v>
      </c>
      <c r="BD127" s="177" t="n">
        <f aca="false">IF(AND(T127=0,U127&lt;&gt;0),1,0)</f>
        <v>0</v>
      </c>
      <c r="BE127" s="177" t="n">
        <f aca="false">IF(U46=3,1,0)</f>
        <v>0</v>
      </c>
      <c r="BF127" s="177" t="n">
        <f aca="false">IF(U46=2,1,0)</f>
        <v>0</v>
      </c>
      <c r="BG127" s="177" t="n">
        <f aca="false">IF(U46=1,1,0)</f>
        <v>0</v>
      </c>
      <c r="BH127" s="177" t="n">
        <f aca="false">IF(AND(U46=0,T46&lt;&gt;0),1,0)</f>
        <v>0</v>
      </c>
      <c r="BI127" s="27"/>
    </row>
    <row r="128" customFormat="false" ht="15" hidden="true" customHeight="true" outlineLevel="0" collapsed="false">
      <c r="A128" s="224"/>
      <c r="B128" s="225"/>
      <c r="C128" s="263"/>
      <c r="D128" s="262" t="n">
        <f aca="false">D127</f>
        <v>0</v>
      </c>
      <c r="E128" s="228" t="str">
        <f aca="false">E6</f>
        <v>TSV Hütschenhausen</v>
      </c>
      <c r="F128" s="231"/>
      <c r="G128" s="232"/>
      <c r="H128" s="229"/>
      <c r="I128" s="230"/>
      <c r="J128" s="231"/>
      <c r="K128" s="232"/>
      <c r="L128" s="229"/>
      <c r="M128" s="230"/>
      <c r="N128" s="231"/>
      <c r="O128" s="232"/>
      <c r="P128" s="235" t="str">
        <f aca="false">IF(F128="","",F128+H128+J128+L128+N128)</f>
        <v/>
      </c>
      <c r="Q128" s="236" t="str">
        <f aca="false">IF(G128="","",G128+I128+K128+M128+O128)</f>
        <v/>
      </c>
      <c r="R128" s="235" t="str">
        <f aca="false">IF(F128="","",AQ128+AS128+AU128+AW128+AY128)</f>
        <v/>
      </c>
      <c r="S128" s="236" t="str">
        <f aca="false">IF(G128="","",AR128+AT128+AV128+AX128+AZ128)</f>
        <v/>
      </c>
      <c r="T128" s="218" t="n">
        <f aca="false">IF(AND(R128&lt;&gt;"",R128=3,S128=0),3,              (IF(AND(R128&lt;&gt;"",R128=3,S128=1),3,                           (IF(AND(R128&lt;&gt;"",R128=3,S128=2),2,                        (IF(AND(R128&lt;&gt;"",R128=2),1,                                                 (IF(AND(R128&lt;&gt;"",R128=1),0,                                                               (IF(AND(R128&lt;&gt;"",R128=0),0,                                                                                0)))))))))))</f>
        <v>0</v>
      </c>
      <c r="U128" s="219" t="n">
        <f aca="false">IF(AND(S128&lt;&gt;"",S128=3,R128=0),3,              (IF(AND(S128&lt;&gt;"",S128=3,R128=1),3,                           (IF(AND(S128&lt;&gt;"",S128=3,R128=2),2,                        (IF(AND(S128&lt;&gt;"",S128=2),1,                                                 (IF(AND(S128&lt;&gt;"",S128=1),0,                                                               (IF(AND(S128&lt;&gt;"",S128=0),0,                                                                                0)))))))))))</f>
        <v>0</v>
      </c>
      <c r="V128" s="237"/>
      <c r="W128" s="237"/>
      <c r="X128" s="237"/>
      <c r="Y128" s="237"/>
      <c r="Z128" s="237"/>
      <c r="AA128" s="237"/>
      <c r="AB128" s="237"/>
      <c r="AC128" s="237"/>
      <c r="AD128" s="237"/>
      <c r="AE128" s="237"/>
      <c r="AF128" s="237"/>
      <c r="AG128" s="237"/>
      <c r="AH128" s="237"/>
      <c r="AI128" s="237"/>
      <c r="AJ128" s="237"/>
      <c r="AK128" s="237"/>
      <c r="AL128" s="237"/>
      <c r="AM128" s="238" t="str">
        <f aca="true">IF(U128&lt;&gt;"","",IF(C128&lt;&gt;"","verlegt",IF(B128&lt;TODAY(),"offen","")))</f>
        <v/>
      </c>
      <c r="AN128" s="238"/>
      <c r="AO128" s="239" t="str">
        <f aca="true">IF(U128&lt;&gt;"","",IF(C128="","",IF(C128&lt;TODAY(),"offen","")))</f>
        <v/>
      </c>
      <c r="AP128" s="239"/>
      <c r="AQ128" s="223" t="n">
        <f aca="false">IF(F128&gt;G128,1,0)</f>
        <v>0</v>
      </c>
      <c r="AR128" s="223" t="n">
        <f aca="false">IF(G128&gt;F128,1,0)</f>
        <v>0</v>
      </c>
      <c r="AS128" s="27" t="n">
        <f aca="false">IF(H128&gt;I128,1,0)</f>
        <v>0</v>
      </c>
      <c r="AT128" s="3" t="n">
        <f aca="false">IF(I128&gt;H128,1,0)</f>
        <v>0</v>
      </c>
      <c r="AU128" s="223" t="n">
        <f aca="false">IF(J128&gt;K128,1,0)</f>
        <v>0</v>
      </c>
      <c r="AV128" s="223" t="n">
        <f aca="false">IF(K128&gt;J128,1,0)</f>
        <v>0</v>
      </c>
      <c r="AW128" s="27" t="n">
        <f aca="false">IF(L128&gt;M128,1,0)</f>
        <v>0</v>
      </c>
      <c r="AX128" s="27" t="n">
        <f aca="false">IF(M128&gt;L128,1,0)</f>
        <v>0</v>
      </c>
      <c r="AY128" s="223" t="n">
        <f aca="false">IF(N128&gt;O128,1,0)</f>
        <v>0</v>
      </c>
      <c r="AZ128" s="223" t="n">
        <f aca="false">IF(O128&gt;N128,1,0)</f>
        <v>0</v>
      </c>
      <c r="BA128" s="177" t="n">
        <f aca="false">IF(T128=3,1,0)</f>
        <v>0</v>
      </c>
      <c r="BB128" s="177" t="n">
        <f aca="false">IF(T128=2,1,0)</f>
        <v>0</v>
      </c>
      <c r="BC128" s="177" t="n">
        <f aca="false">IF(T128=1,1,0)</f>
        <v>0</v>
      </c>
      <c r="BD128" s="177" t="n">
        <f aca="false">IF(AND(T128=0,U128&lt;&gt;0),1,0)</f>
        <v>0</v>
      </c>
      <c r="BE128" s="177" t="n">
        <f aca="false">IF(U57=3,1,0)</f>
        <v>0</v>
      </c>
      <c r="BF128" s="177" t="n">
        <f aca="false">IF(U57=2,1,0)</f>
        <v>0</v>
      </c>
      <c r="BG128" s="177" t="n">
        <f aca="false">IF(U57=1,1,0)</f>
        <v>0</v>
      </c>
      <c r="BH128" s="177" t="n">
        <f aca="false">IF(AND(U57=0,T57&lt;&gt;0),1,0)</f>
        <v>0</v>
      </c>
      <c r="BI128" s="27"/>
    </row>
    <row r="129" customFormat="false" ht="15" hidden="true" customHeight="true" outlineLevel="0" collapsed="false">
      <c r="A129" s="224"/>
      <c r="B129" s="225"/>
      <c r="C129" s="263"/>
      <c r="D129" s="262" t="n">
        <f aca="false">D128</f>
        <v>0</v>
      </c>
      <c r="E129" s="228" t="str">
        <f aca="false">E9</f>
        <v>Erlenbach/Morlautern</v>
      </c>
      <c r="F129" s="231"/>
      <c r="G129" s="232"/>
      <c r="H129" s="229"/>
      <c r="I129" s="230"/>
      <c r="J129" s="231"/>
      <c r="K129" s="232"/>
      <c r="L129" s="229"/>
      <c r="M129" s="230"/>
      <c r="N129" s="231"/>
      <c r="O129" s="232"/>
      <c r="P129" s="235" t="str">
        <f aca="false">IF(F129="","",F129+H129+J129+L129+N129)</f>
        <v/>
      </c>
      <c r="Q129" s="236" t="str">
        <f aca="false">IF(G129="","",G129+I129+K129+M129+O129)</f>
        <v/>
      </c>
      <c r="R129" s="235" t="str">
        <f aca="false">IF(F129="","",AQ129+AS129+AU129+AW129+AY129)</f>
        <v/>
      </c>
      <c r="S129" s="236" t="str">
        <f aca="false">IF(G129="","",AR129+AT129+AV129+AX129+AZ129)</f>
        <v/>
      </c>
      <c r="T129" s="218" t="n">
        <f aca="false">IF(AND(R129&lt;&gt;"",R129=3,S129=0),3,              (IF(AND(R129&lt;&gt;"",R129=3,S129=1),3,                           (IF(AND(R129&lt;&gt;"",R129=3,S129=2),2,                        (IF(AND(R129&lt;&gt;"",R129=2),1,                                                 (IF(AND(R129&lt;&gt;"",R129=1),0,                                                               (IF(AND(R129&lt;&gt;"",R129=0),0,                                                                                0)))))))))))</f>
        <v>0</v>
      </c>
      <c r="U129" s="219" t="n">
        <f aca="false">IF(AND(S129&lt;&gt;"",S129=3,R129=0),3,              (IF(AND(S129&lt;&gt;"",S129=3,R129=1),3,                           (IF(AND(S129&lt;&gt;"",S129=3,R129=2),2,                        (IF(AND(S129&lt;&gt;"",S129=2),1,                                                 (IF(AND(S129&lt;&gt;"",S129=1),0,                                                               (IF(AND(S129&lt;&gt;"",S129=0),0,                                                                                0)))))))))))</f>
        <v>0</v>
      </c>
      <c r="V129" s="237"/>
      <c r="W129" s="237"/>
      <c r="X129" s="237"/>
      <c r="Y129" s="237"/>
      <c r="Z129" s="237"/>
      <c r="AA129" s="237"/>
      <c r="AB129" s="237"/>
      <c r="AC129" s="237"/>
      <c r="AD129" s="237"/>
      <c r="AE129" s="237"/>
      <c r="AF129" s="237"/>
      <c r="AG129" s="237"/>
      <c r="AH129" s="237"/>
      <c r="AI129" s="237"/>
      <c r="AJ129" s="237"/>
      <c r="AK129" s="237"/>
      <c r="AL129" s="237"/>
      <c r="AM129" s="238" t="str">
        <f aca="true">IF(U129&lt;&gt;"","",IF(C129&lt;&gt;"","verlegt",IF(B129&lt;TODAY(),"offen","")))</f>
        <v/>
      </c>
      <c r="AN129" s="238"/>
      <c r="AO129" s="239" t="str">
        <f aca="true">IF(U129&lt;&gt;"","",IF(C129="","",IF(C129&lt;TODAY(),"offen","")))</f>
        <v/>
      </c>
      <c r="AP129" s="239"/>
      <c r="AQ129" s="223" t="n">
        <f aca="false">IF(F129&gt;G129,1,0)</f>
        <v>0</v>
      </c>
      <c r="AR129" s="223" t="n">
        <f aca="false">IF(G129&gt;F129,1,0)</f>
        <v>0</v>
      </c>
      <c r="AS129" s="27" t="n">
        <f aca="false">IF(H129&gt;I129,1,0)</f>
        <v>0</v>
      </c>
      <c r="AT129" s="3" t="n">
        <f aca="false">IF(I129&gt;H129,1,0)</f>
        <v>0</v>
      </c>
      <c r="AU129" s="223" t="n">
        <f aca="false">IF(J129&gt;K129,1,0)</f>
        <v>0</v>
      </c>
      <c r="AV129" s="223" t="n">
        <f aca="false">IF(K129&gt;J129,1,0)</f>
        <v>0</v>
      </c>
      <c r="AW129" s="27" t="n">
        <f aca="false">IF(L129&gt;M129,1,0)</f>
        <v>0</v>
      </c>
      <c r="AX129" s="27" t="n">
        <f aca="false">IF(M129&gt;L129,1,0)</f>
        <v>0</v>
      </c>
      <c r="AY129" s="223" t="n">
        <f aca="false">IF(N129&gt;O129,1,0)</f>
        <v>0</v>
      </c>
      <c r="AZ129" s="223" t="n">
        <f aca="false">IF(O129&gt;N129,1,0)</f>
        <v>0</v>
      </c>
      <c r="BA129" s="177" t="n">
        <f aca="false">IF(T129=3,1,0)</f>
        <v>0</v>
      </c>
      <c r="BB129" s="177" t="n">
        <f aca="false">IF(T129=2,1,0)</f>
        <v>0</v>
      </c>
      <c r="BC129" s="177" t="n">
        <f aca="false">IF(T129=1,1,0)</f>
        <v>0</v>
      </c>
      <c r="BD129" s="177" t="n">
        <f aca="false">IF(AND(T129=0,U129&lt;&gt;0),1,0)</f>
        <v>0</v>
      </c>
      <c r="BE129" s="177" t="n">
        <f aca="false">IF(U68=3,1,0)</f>
        <v>0</v>
      </c>
      <c r="BF129" s="177" t="n">
        <f aca="false">IF(U68=2,1,0)</f>
        <v>0</v>
      </c>
      <c r="BG129" s="177" t="n">
        <f aca="false">IF(U68=1,1,0)</f>
        <v>0</v>
      </c>
      <c r="BH129" s="177" t="n">
        <f aca="false">IF(AND(U68=0,T68&lt;&gt;0),1,0)</f>
        <v>0</v>
      </c>
      <c r="BI129" s="27"/>
    </row>
    <row r="130" customFormat="false" ht="15" hidden="true" customHeight="true" outlineLevel="0" collapsed="false">
      <c r="A130" s="224"/>
      <c r="B130" s="225"/>
      <c r="C130" s="263"/>
      <c r="D130" s="262" t="n">
        <f aca="false">D129</f>
        <v>0</v>
      </c>
      <c r="E130" s="228" t="str">
        <f aca="false">E12</f>
        <v>Rodenbach/Weilerbach</v>
      </c>
      <c r="F130" s="231"/>
      <c r="G130" s="232"/>
      <c r="H130" s="229"/>
      <c r="I130" s="230"/>
      <c r="J130" s="231"/>
      <c r="K130" s="232"/>
      <c r="L130" s="229"/>
      <c r="M130" s="230"/>
      <c r="N130" s="231"/>
      <c r="O130" s="232"/>
      <c r="P130" s="235" t="str">
        <f aca="false">IF(F130="","",F130+H130+J130+L130+N130)</f>
        <v/>
      </c>
      <c r="Q130" s="236" t="str">
        <f aca="false">IF(G130="","",G130+I130+K130+M130+O130)</f>
        <v/>
      </c>
      <c r="R130" s="235" t="str">
        <f aca="false">IF(F130="","",AQ130+AS130+AU130+AW130+AY130)</f>
        <v/>
      </c>
      <c r="S130" s="236" t="str">
        <f aca="false">IF(G130="","",AR130+AT130+AV130+AX130+AZ130)</f>
        <v/>
      </c>
      <c r="T130" s="218" t="n">
        <f aca="false">IF(AND(R130&lt;&gt;"",R130=3,S130=0),3,              (IF(AND(R130&lt;&gt;"",R130=3,S130=1),3,                           (IF(AND(R130&lt;&gt;"",R130=3,S130=2),2,                        (IF(AND(R130&lt;&gt;"",R130=2),1,                                                 (IF(AND(R130&lt;&gt;"",R130=1),0,                                                               (IF(AND(R130&lt;&gt;"",R130=0),0,                                                                                0)))))))))))</f>
        <v>0</v>
      </c>
      <c r="U130" s="219" t="n">
        <f aca="false">IF(AND(S130&lt;&gt;"",S130=3,R130=0),3,              (IF(AND(S130&lt;&gt;"",S130=3,R130=1),3,                           (IF(AND(S130&lt;&gt;"",S130=3,R130=2),2,                        (IF(AND(S130&lt;&gt;"",S130=2),1,                                                 (IF(AND(S130&lt;&gt;"",S130=1),0,                                                               (IF(AND(S130&lt;&gt;"",S130=0),0,                                                                                0)))))))))))</f>
        <v>0</v>
      </c>
      <c r="V130" s="237"/>
      <c r="W130" s="237"/>
      <c r="X130" s="237"/>
      <c r="Y130" s="237"/>
      <c r="Z130" s="237"/>
      <c r="AA130" s="237"/>
      <c r="AB130" s="237"/>
      <c r="AC130" s="237"/>
      <c r="AD130" s="237"/>
      <c r="AE130" s="237"/>
      <c r="AF130" s="237"/>
      <c r="AG130" s="237"/>
      <c r="AH130" s="237"/>
      <c r="AI130" s="237"/>
      <c r="AJ130" s="237"/>
      <c r="AK130" s="237"/>
      <c r="AL130" s="237"/>
      <c r="AM130" s="264" t="str">
        <f aca="true">IF(U130&lt;&gt;"","",IF(C130&lt;&gt;"","verlegt",IF(B130&lt;TODAY(),"offen","")))</f>
        <v/>
      </c>
      <c r="AN130" s="264"/>
      <c r="AO130" s="239" t="str">
        <f aca="true">IF(U130&lt;&gt;"","",IF(C130="","",IF(C130&lt;TODAY(),"offen","")))</f>
        <v/>
      </c>
      <c r="AP130" s="239"/>
      <c r="AQ130" s="223" t="n">
        <f aca="false">IF(F130&gt;G130,1,0)</f>
        <v>0</v>
      </c>
      <c r="AR130" s="223" t="n">
        <f aca="false">IF(G130&gt;F130,1,0)</f>
        <v>0</v>
      </c>
      <c r="AS130" s="27" t="n">
        <f aca="false">IF(H130&gt;I130,1,0)</f>
        <v>0</v>
      </c>
      <c r="AT130" s="3" t="n">
        <f aca="false">IF(I130&gt;H130,1,0)</f>
        <v>0</v>
      </c>
      <c r="AU130" s="223" t="n">
        <f aca="false">IF(J130&gt;K130,1,0)</f>
        <v>0</v>
      </c>
      <c r="AV130" s="223" t="n">
        <f aca="false">IF(K130&gt;J130,1,0)</f>
        <v>0</v>
      </c>
      <c r="AW130" s="27" t="n">
        <f aca="false">IF(L130&gt;M130,1,0)</f>
        <v>0</v>
      </c>
      <c r="AX130" s="27" t="n">
        <f aca="false">IF(M130&gt;L130,1,0)</f>
        <v>0</v>
      </c>
      <c r="AY130" s="223" t="n">
        <f aca="false">IF(N130&gt;O130,1,0)</f>
        <v>0</v>
      </c>
      <c r="AZ130" s="223" t="n">
        <f aca="false">IF(O130&gt;N130,1,0)</f>
        <v>0</v>
      </c>
      <c r="BA130" s="177" t="n">
        <f aca="false">IF(T130=3,1,0)</f>
        <v>0</v>
      </c>
      <c r="BB130" s="177" t="n">
        <f aca="false">IF(T130=2,1,0)</f>
        <v>0</v>
      </c>
      <c r="BC130" s="177" t="n">
        <f aca="false">IF(T130=1,1,0)</f>
        <v>0</v>
      </c>
      <c r="BD130" s="177" t="n">
        <f aca="false">IF(AND(T130=0,U130&lt;&gt;0),1,0)</f>
        <v>0</v>
      </c>
      <c r="BE130" s="177" t="n">
        <f aca="false">IF(U79=3,1,0)</f>
        <v>0</v>
      </c>
      <c r="BF130" s="177" t="n">
        <f aca="false">IF(U79=2,1,0)</f>
        <v>0</v>
      </c>
      <c r="BG130" s="177" t="n">
        <f aca="false">IF(U79=1,1,0)</f>
        <v>0</v>
      </c>
      <c r="BH130" s="177" t="n">
        <f aca="false">IF(AND(U79=0,T79&lt;&gt;0),1,0)</f>
        <v>0</v>
      </c>
      <c r="BI130" s="27"/>
    </row>
    <row r="131" customFormat="false" ht="15" hidden="true" customHeight="true" outlineLevel="0" collapsed="false">
      <c r="A131" s="224"/>
      <c r="B131" s="225"/>
      <c r="C131" s="263"/>
      <c r="D131" s="262" t="n">
        <f aca="false">D130</f>
        <v>0</v>
      </c>
      <c r="E131" s="228" t="str">
        <f aca="false">E15</f>
        <v>TV Otterberg</v>
      </c>
      <c r="F131" s="231"/>
      <c r="G131" s="232"/>
      <c r="H131" s="229"/>
      <c r="I131" s="230"/>
      <c r="J131" s="231"/>
      <c r="K131" s="232"/>
      <c r="L131" s="229"/>
      <c r="M131" s="230"/>
      <c r="N131" s="231"/>
      <c r="O131" s="232"/>
      <c r="P131" s="235" t="str">
        <f aca="false">IF(F131="","",F131+H131+J131+L131+N131)</f>
        <v/>
      </c>
      <c r="Q131" s="236" t="str">
        <f aca="false">IF(G131="","",G131+I131+K131+M131+O131)</f>
        <v/>
      </c>
      <c r="R131" s="235" t="str">
        <f aca="false">IF(F131="","",AQ131+AS131+AU131+AW131+AY131)</f>
        <v/>
      </c>
      <c r="S131" s="236" t="str">
        <f aca="false">IF(G131="","",AR131+AT131+AV131+AX131+AZ131)</f>
        <v/>
      </c>
      <c r="T131" s="218" t="n">
        <f aca="false">IF(AND(R131&lt;&gt;"",R131=3,S131=0),3,              (IF(AND(R131&lt;&gt;"",R131=3,S131=1),3,                           (IF(AND(R131&lt;&gt;"",R131=3,S131=2),2,                        (IF(AND(R131&lt;&gt;"",R131=2),1,                                                 (IF(AND(R131&lt;&gt;"",R131=1),0,                                                               (IF(AND(R131&lt;&gt;"",R131=0),0,                                                                                0)))))))))))</f>
        <v>0</v>
      </c>
      <c r="U131" s="219" t="n">
        <f aca="false">IF(AND(S131&lt;&gt;"",S131=3,R131=0),3,              (IF(AND(S131&lt;&gt;"",S131=3,R131=1),3,                           (IF(AND(S131&lt;&gt;"",S131=3,R131=2),2,                        (IF(AND(S131&lt;&gt;"",S131=2),1,                                                 (IF(AND(S131&lt;&gt;"",S131=1),0,                                                               (IF(AND(S131&lt;&gt;"",S131=0),0,                                                                                0)))))))))))</f>
        <v>0</v>
      </c>
      <c r="V131" s="237"/>
      <c r="W131" s="237"/>
      <c r="X131" s="237"/>
      <c r="Y131" s="237"/>
      <c r="Z131" s="237"/>
      <c r="AA131" s="237"/>
      <c r="AB131" s="237"/>
      <c r="AC131" s="237"/>
      <c r="AD131" s="237"/>
      <c r="AE131" s="237"/>
      <c r="AF131" s="237"/>
      <c r="AG131" s="237"/>
      <c r="AH131" s="237"/>
      <c r="AI131" s="237"/>
      <c r="AJ131" s="237"/>
      <c r="AK131" s="237"/>
      <c r="AL131" s="237"/>
      <c r="AM131" s="238" t="str">
        <f aca="true">IF(U131&lt;&gt;"","",IF(C131&lt;&gt;"","verlegt",IF(B131&lt;TODAY(),"offen","")))</f>
        <v/>
      </c>
      <c r="AN131" s="238"/>
      <c r="AO131" s="239" t="str">
        <f aca="true">IF(U131&lt;&gt;"","",IF(C131="","",IF(C131&lt;TODAY(),"offen","")))</f>
        <v/>
      </c>
      <c r="AP131" s="239"/>
      <c r="AQ131" s="223" t="n">
        <f aca="false">IF(F131&gt;G131,1,0)</f>
        <v>0</v>
      </c>
      <c r="AR131" s="223" t="n">
        <f aca="false">IF(G131&gt;F131,1,0)</f>
        <v>0</v>
      </c>
      <c r="AS131" s="27" t="n">
        <f aca="false">IF(H131&gt;I131,1,0)</f>
        <v>0</v>
      </c>
      <c r="AT131" s="3" t="n">
        <f aca="false">IF(I131&gt;H131,1,0)</f>
        <v>0</v>
      </c>
      <c r="AU131" s="223" t="n">
        <f aca="false">IF(J131&gt;K131,1,0)</f>
        <v>0</v>
      </c>
      <c r="AV131" s="223" t="n">
        <f aca="false">IF(K131&gt;J131,1,0)</f>
        <v>0</v>
      </c>
      <c r="AW131" s="27" t="n">
        <f aca="false">IF(L131&gt;M131,1,0)</f>
        <v>0</v>
      </c>
      <c r="AX131" s="27" t="n">
        <f aca="false">IF(M131&gt;L131,1,0)</f>
        <v>0</v>
      </c>
      <c r="AY131" s="223" t="n">
        <f aca="false">IF(N131&gt;O131,1,0)</f>
        <v>0</v>
      </c>
      <c r="AZ131" s="223" t="n">
        <f aca="false">IF(O131&gt;N131,1,0)</f>
        <v>0</v>
      </c>
      <c r="BA131" s="177" t="n">
        <f aca="false">IF(T131=3,1,0)</f>
        <v>0</v>
      </c>
      <c r="BB131" s="177" t="n">
        <f aca="false">IF(T131=2,1,0)</f>
        <v>0</v>
      </c>
      <c r="BC131" s="177" t="n">
        <f aca="false">IF(T131=1,1,0)</f>
        <v>0</v>
      </c>
      <c r="BD131" s="177" t="n">
        <f aca="false">IF(AND(T131=0,U131&lt;&gt;0),1,0)</f>
        <v>0</v>
      </c>
      <c r="BE131" s="177" t="n">
        <f aca="false">IF(U90=3,1,0)</f>
        <v>0</v>
      </c>
      <c r="BF131" s="177" t="n">
        <f aca="false">IF(U90=2,1,0)</f>
        <v>0</v>
      </c>
      <c r="BG131" s="177" t="n">
        <f aca="false">IF(U90=1,1,0)</f>
        <v>0</v>
      </c>
      <c r="BH131" s="177" t="n">
        <f aca="false">IF(AND(U90=0,T90&lt;&gt;0),1,0)</f>
        <v>0</v>
      </c>
      <c r="BI131" s="27"/>
    </row>
    <row r="132" customFormat="false" ht="15" hidden="true" customHeight="true" outlineLevel="0" collapsed="false">
      <c r="A132" s="224"/>
      <c r="B132" s="225"/>
      <c r="C132" s="263"/>
      <c r="D132" s="262" t="n">
        <f aca="false">D131</f>
        <v>0</v>
      </c>
      <c r="E132" s="228" t="n">
        <f aca="false">E18</f>
        <v>0</v>
      </c>
      <c r="F132" s="231"/>
      <c r="G132" s="232"/>
      <c r="H132" s="229"/>
      <c r="I132" s="230"/>
      <c r="J132" s="231"/>
      <c r="K132" s="232"/>
      <c r="L132" s="229"/>
      <c r="M132" s="230"/>
      <c r="N132" s="231"/>
      <c r="O132" s="232"/>
      <c r="P132" s="235" t="str">
        <f aca="false">IF(F132="","",F132+H132+J132+L132+N132)</f>
        <v/>
      </c>
      <c r="Q132" s="236" t="str">
        <f aca="false">IF(G132="","",G132+I132+K132+M132+O132)</f>
        <v/>
      </c>
      <c r="R132" s="235" t="str">
        <f aca="false">IF(F132="","",AQ132+AS132+AU132+AW132+AY132)</f>
        <v/>
      </c>
      <c r="S132" s="236" t="str">
        <f aca="false">IF(G132="","",AR132+AT132+AV132+AX132+AZ132)</f>
        <v/>
      </c>
      <c r="T132" s="218" t="n">
        <f aca="false">IF(AND(R132&lt;&gt;"",R132=3,S132=0),3,              (IF(AND(R132&lt;&gt;"",R132=3,S132=1),3,                           (IF(AND(R132&lt;&gt;"",R132=3,S132=2),2,                        (IF(AND(R132&lt;&gt;"",R132=2),1,                                                 (IF(AND(R132&lt;&gt;"",R132=1),0,                                                               (IF(AND(R132&lt;&gt;"",R132=0),0,                                                                                0)))))))))))</f>
        <v>0</v>
      </c>
      <c r="U132" s="219" t="n">
        <f aca="false">IF(AND(S132&lt;&gt;"",S132=3,R132=0),3,              (IF(AND(S132&lt;&gt;"",S132=3,R132=1),3,                           (IF(AND(S132&lt;&gt;"",S132=3,R132=2),2,                        (IF(AND(S132&lt;&gt;"",S132=2),1,                                                 (IF(AND(S132&lt;&gt;"",S132=1),0,                                                               (IF(AND(S132&lt;&gt;"",S132=0),0,                                                                                0)))))))))))</f>
        <v>0</v>
      </c>
      <c r="V132" s="237"/>
      <c r="W132" s="237"/>
      <c r="X132" s="237"/>
      <c r="Y132" s="237"/>
      <c r="Z132" s="237"/>
      <c r="AA132" s="237"/>
      <c r="AB132" s="237"/>
      <c r="AC132" s="237"/>
      <c r="AD132" s="237"/>
      <c r="AE132" s="237"/>
      <c r="AF132" s="237"/>
      <c r="AG132" s="237"/>
      <c r="AH132" s="237"/>
      <c r="AI132" s="237"/>
      <c r="AJ132" s="237"/>
      <c r="AK132" s="237"/>
      <c r="AL132" s="237"/>
      <c r="AM132" s="238" t="str">
        <f aca="true">IF(U132&lt;&gt;"","",IF(C132&lt;&gt;"","verlegt",IF(B132&lt;TODAY(),"offen","")))</f>
        <v/>
      </c>
      <c r="AN132" s="238"/>
      <c r="AO132" s="239" t="str">
        <f aca="true">IF(U132&lt;&gt;"","",IF(C132="","",IF(C132&lt;TODAY(),"offen","")))</f>
        <v/>
      </c>
      <c r="AP132" s="239"/>
      <c r="AQ132" s="223" t="n">
        <f aca="false">IF(F132&gt;G132,1,0)</f>
        <v>0</v>
      </c>
      <c r="AR132" s="223" t="n">
        <f aca="false">IF(G132&gt;F132,1,0)</f>
        <v>0</v>
      </c>
      <c r="AS132" s="27" t="n">
        <f aca="false">IF(H132&gt;I132,1,0)</f>
        <v>0</v>
      </c>
      <c r="AT132" s="3" t="n">
        <f aca="false">IF(I132&gt;H132,1,0)</f>
        <v>0</v>
      </c>
      <c r="AU132" s="223" t="n">
        <f aca="false">IF(J132&gt;K132,1,0)</f>
        <v>0</v>
      </c>
      <c r="AV132" s="223" t="n">
        <f aca="false">IF(K132&gt;J132,1,0)</f>
        <v>0</v>
      </c>
      <c r="AW132" s="27" t="n">
        <f aca="false">IF(L132&gt;M132,1,0)</f>
        <v>0</v>
      </c>
      <c r="AX132" s="27" t="n">
        <f aca="false">IF(M132&gt;L132,1,0)</f>
        <v>0</v>
      </c>
      <c r="AY132" s="223" t="n">
        <f aca="false">IF(N132&gt;O132,1,0)</f>
        <v>0</v>
      </c>
      <c r="AZ132" s="223" t="n">
        <f aca="false">IF(O132&gt;N132,1,0)</f>
        <v>0</v>
      </c>
      <c r="BA132" s="177" t="n">
        <f aca="false">IF(T132=3,1,0)</f>
        <v>0</v>
      </c>
      <c r="BB132" s="177" t="n">
        <f aca="false">IF(T132=2,1,0)</f>
        <v>0</v>
      </c>
      <c r="BC132" s="177" t="n">
        <f aca="false">IF(T132=1,1,0)</f>
        <v>0</v>
      </c>
      <c r="BD132" s="177" t="n">
        <f aca="false">IF(AND(T132=0,U132&lt;&gt;0),1,0)</f>
        <v>0</v>
      </c>
      <c r="BE132" s="177" t="n">
        <f aca="false">IF(U101=3,1,0)</f>
        <v>0</v>
      </c>
      <c r="BF132" s="177" t="n">
        <f aca="false">IF(U101=2,1,0)</f>
        <v>0</v>
      </c>
      <c r="BG132" s="177" t="n">
        <f aca="false">IF(U101=1,1,0)</f>
        <v>0</v>
      </c>
      <c r="BH132" s="177" t="n">
        <f aca="false">IF(AND(U101=0,T101&lt;&gt;0),1,0)</f>
        <v>0</v>
      </c>
      <c r="BI132" s="27"/>
    </row>
    <row r="133" customFormat="false" ht="15" hidden="true" customHeight="true" outlineLevel="0" collapsed="false">
      <c r="A133" s="224"/>
      <c r="B133" s="225"/>
      <c r="C133" s="263"/>
      <c r="D133" s="262" t="n">
        <f aca="false">D132</f>
        <v>0</v>
      </c>
      <c r="E133" s="228" t="n">
        <f aca="false">E21</f>
        <v>0</v>
      </c>
      <c r="F133" s="231"/>
      <c r="G133" s="232"/>
      <c r="H133" s="229"/>
      <c r="I133" s="230"/>
      <c r="J133" s="231"/>
      <c r="K133" s="232"/>
      <c r="L133" s="229"/>
      <c r="M133" s="230"/>
      <c r="N133" s="231"/>
      <c r="O133" s="232"/>
      <c r="P133" s="235" t="str">
        <f aca="false">IF(F133="","",F133+H133+J133+L133+N133)</f>
        <v/>
      </c>
      <c r="Q133" s="236" t="str">
        <f aca="false">IF(G133="","",G133+I133+K133+M133+O133)</f>
        <v/>
      </c>
      <c r="R133" s="235" t="str">
        <f aca="false">IF(F133="","",AQ133+AS133+AU133+AW133+AY133)</f>
        <v/>
      </c>
      <c r="S133" s="236" t="str">
        <f aca="false">IF(G133="","",AR133+AT133+AV133+AX133+AZ133)</f>
        <v/>
      </c>
      <c r="T133" s="218" t="n">
        <f aca="false">IF(AND(R133&lt;&gt;"",R133=3,S133=0),3,              (IF(AND(R133&lt;&gt;"",R133=3,S133=1),3,                           (IF(AND(R133&lt;&gt;"",R133=3,S133=2),2,                        (IF(AND(R133&lt;&gt;"",R133=2),1,                                                 (IF(AND(R133&lt;&gt;"",R133=1),0,                                                               (IF(AND(R133&lt;&gt;"",R133=0),0,                                                                                0)))))))))))</f>
        <v>0</v>
      </c>
      <c r="U133" s="219" t="n">
        <f aca="false">IF(AND(S133&lt;&gt;"",S133=3,R133=0),3,              (IF(AND(S133&lt;&gt;"",S133=3,R133=1),3,                           (IF(AND(S133&lt;&gt;"",S133=3,R133=2),2,                        (IF(AND(S133&lt;&gt;"",S133=2),1,                                                 (IF(AND(S133&lt;&gt;"",S133=1),0,                                                               (IF(AND(S133&lt;&gt;"",S133=0),0,                                                                                0)))))))))))</f>
        <v>0</v>
      </c>
      <c r="V133" s="237"/>
      <c r="W133" s="237"/>
      <c r="X133" s="237"/>
      <c r="Y133" s="237"/>
      <c r="Z133" s="237"/>
      <c r="AA133" s="237"/>
      <c r="AB133" s="237"/>
      <c r="AC133" s="237"/>
      <c r="AD133" s="237"/>
      <c r="AE133" s="237"/>
      <c r="AF133" s="237"/>
      <c r="AG133" s="237"/>
      <c r="AH133" s="237"/>
      <c r="AI133" s="237"/>
      <c r="AJ133" s="237"/>
      <c r="AK133" s="237"/>
      <c r="AL133" s="237"/>
      <c r="AM133" s="238" t="str">
        <f aca="true">IF(U133&lt;&gt;"","",IF(C133&lt;&gt;"","verlegt",IF(B133&lt;TODAY(),"offen","")))</f>
        <v/>
      </c>
      <c r="AN133" s="238"/>
      <c r="AO133" s="239" t="str">
        <f aca="true">IF(U133&lt;&gt;"","",IF(C133="","",IF(C133&lt;TODAY(),"offen","")))</f>
        <v/>
      </c>
      <c r="AP133" s="239"/>
      <c r="AQ133" s="223" t="n">
        <f aca="false">IF(F133&gt;G133,1,0)</f>
        <v>0</v>
      </c>
      <c r="AR133" s="223" t="n">
        <f aca="false">IF(G133&gt;F133,1,0)</f>
        <v>0</v>
      </c>
      <c r="AS133" s="27" t="n">
        <f aca="false">IF(H133&gt;I133,1,0)</f>
        <v>0</v>
      </c>
      <c r="AT133" s="3" t="n">
        <f aca="false">IF(I133&gt;H133,1,0)</f>
        <v>0</v>
      </c>
      <c r="AU133" s="223" t="n">
        <f aca="false">IF(J133&gt;K133,1,0)</f>
        <v>0</v>
      </c>
      <c r="AV133" s="223" t="n">
        <f aca="false">IF(K133&gt;J133,1,0)</f>
        <v>0</v>
      </c>
      <c r="AW133" s="27" t="n">
        <f aca="false">IF(L133&gt;M133,1,0)</f>
        <v>0</v>
      </c>
      <c r="AX133" s="27" t="n">
        <f aca="false">IF(M133&gt;L133,1,0)</f>
        <v>0</v>
      </c>
      <c r="AY133" s="223" t="n">
        <f aca="false">IF(N133&gt;O133,1,0)</f>
        <v>0</v>
      </c>
      <c r="AZ133" s="223" t="n">
        <f aca="false">IF(O133&gt;N133,1,0)</f>
        <v>0</v>
      </c>
      <c r="BA133" s="177" t="n">
        <f aca="false">IF(T133=3,1,0)</f>
        <v>0</v>
      </c>
      <c r="BB133" s="177" t="n">
        <f aca="false">IF(T133=2,1,0)</f>
        <v>0</v>
      </c>
      <c r="BC133" s="177" t="n">
        <f aca="false">IF(T133=1,1,0)</f>
        <v>0</v>
      </c>
      <c r="BD133" s="177" t="n">
        <f aca="false">IF(AND(T133=0,U133&lt;&gt;0),1,0)</f>
        <v>0</v>
      </c>
      <c r="BE133" s="177" t="n">
        <f aca="false">IF(U112=3,1,0)</f>
        <v>0</v>
      </c>
      <c r="BF133" s="177" t="n">
        <f aca="false">IF(U112=2,1,0)</f>
        <v>0</v>
      </c>
      <c r="BG133" s="177" t="n">
        <f aca="false">IF(U112=1,1,0)</f>
        <v>0</v>
      </c>
      <c r="BH133" s="177" t="n">
        <f aca="false">IF(AND(U112=0,T112&lt;&gt;0),1,0)</f>
        <v>0</v>
      </c>
      <c r="BI133" s="27"/>
    </row>
    <row r="134" customFormat="false" ht="15" hidden="true" customHeight="true" outlineLevel="0" collapsed="false">
      <c r="A134" s="224"/>
      <c r="B134" s="225"/>
      <c r="C134" s="263"/>
      <c r="D134" s="262" t="n">
        <f aca="false">D133</f>
        <v>0</v>
      </c>
      <c r="E134" s="228" t="n">
        <f aca="false">E24</f>
        <v>0</v>
      </c>
      <c r="F134" s="231"/>
      <c r="G134" s="232"/>
      <c r="H134" s="229"/>
      <c r="I134" s="230"/>
      <c r="J134" s="231"/>
      <c r="K134" s="232"/>
      <c r="L134" s="229"/>
      <c r="M134" s="230"/>
      <c r="N134" s="231"/>
      <c r="O134" s="232"/>
      <c r="P134" s="235" t="str">
        <f aca="false">IF(F134="","",F134+H134+J134+L134+N134)</f>
        <v/>
      </c>
      <c r="Q134" s="236" t="str">
        <f aca="false">IF(G134="","",G134+I134+K134+M134+O134)</f>
        <v/>
      </c>
      <c r="R134" s="235" t="str">
        <f aca="false">IF(F134="","",AQ134+AS134+AU134+AW134+AY134)</f>
        <v/>
      </c>
      <c r="S134" s="236" t="str">
        <f aca="false">IF(G134="","",AR134+AT134+AV134+AX134+AZ134)</f>
        <v/>
      </c>
      <c r="T134" s="218" t="n">
        <f aca="false">IF(AND(R134&lt;&gt;"",R134=3,S134=0),3,              (IF(AND(R134&lt;&gt;"",R134=3,S134=1),3,                           (IF(AND(R134&lt;&gt;"",R134=3,S134=2),2,                        (IF(AND(R134&lt;&gt;"",R134=2),1,                                                 (IF(AND(R134&lt;&gt;"",R134=1),0,                                                               (IF(AND(R134&lt;&gt;"",R134=0),0,                                                                                0)))))))))))</f>
        <v>0</v>
      </c>
      <c r="U134" s="219" t="n">
        <f aca="false">IF(AND(S134&lt;&gt;"",S134=3,R134=0),3,              (IF(AND(S134&lt;&gt;"",S134=3,R134=1),3,                           (IF(AND(S134&lt;&gt;"",S134=3,R134=2),2,                        (IF(AND(S134&lt;&gt;"",S134=2),1,                                                 (IF(AND(S134&lt;&gt;"",S134=1),0,                                                               (IF(AND(S134&lt;&gt;"",S134=0),0,                                                                                0)))))))))))</f>
        <v>0</v>
      </c>
      <c r="V134" s="237"/>
      <c r="W134" s="237"/>
      <c r="X134" s="237"/>
      <c r="Y134" s="237"/>
      <c r="Z134" s="237"/>
      <c r="AA134" s="237"/>
      <c r="AB134" s="237"/>
      <c r="AC134" s="237"/>
      <c r="AD134" s="237"/>
      <c r="AE134" s="237"/>
      <c r="AF134" s="237"/>
      <c r="AG134" s="237"/>
      <c r="AH134" s="237"/>
      <c r="AI134" s="237"/>
      <c r="AJ134" s="237"/>
      <c r="AK134" s="237"/>
      <c r="AL134" s="237"/>
      <c r="AM134" s="238" t="str">
        <f aca="true">IF(U134&lt;&gt;"","",IF(C134&lt;&gt;"","verlegt",IF(B134&lt;TODAY(),"offen","")))</f>
        <v/>
      </c>
      <c r="AN134" s="238"/>
      <c r="AO134" s="239" t="str">
        <f aca="true">IF(U134&lt;&gt;"","",IF(C134="","",IF(C134&lt;TODAY(),"offen","")))</f>
        <v/>
      </c>
      <c r="AP134" s="239"/>
      <c r="AQ134" s="223" t="n">
        <f aca="false">IF(F134&gt;G134,1,0)</f>
        <v>0</v>
      </c>
      <c r="AR134" s="223" t="n">
        <f aca="false">IF(G134&gt;F134,1,0)</f>
        <v>0</v>
      </c>
      <c r="AS134" s="27" t="n">
        <f aca="false">IF(H134&gt;I134,1,0)</f>
        <v>0</v>
      </c>
      <c r="AT134" s="3" t="n">
        <f aca="false">IF(I134&gt;H134,1,0)</f>
        <v>0</v>
      </c>
      <c r="AU134" s="223" t="n">
        <f aca="false">IF(J134&gt;K134,1,0)</f>
        <v>0</v>
      </c>
      <c r="AV134" s="223" t="n">
        <f aca="false">IF(K134&gt;J134,1,0)</f>
        <v>0</v>
      </c>
      <c r="AW134" s="27" t="n">
        <f aca="false">IF(L134&gt;M134,1,0)</f>
        <v>0</v>
      </c>
      <c r="AX134" s="27" t="n">
        <f aca="false">IF(M134&gt;L134,1,0)</f>
        <v>0</v>
      </c>
      <c r="AY134" s="223" t="n">
        <f aca="false">IF(N134&gt;O134,1,0)</f>
        <v>0</v>
      </c>
      <c r="AZ134" s="223" t="n">
        <f aca="false">IF(O134&gt;N134,1,0)</f>
        <v>0</v>
      </c>
      <c r="BA134" s="177" t="n">
        <f aca="false">IF(T134=3,1,0)</f>
        <v>0</v>
      </c>
      <c r="BB134" s="177" t="n">
        <f aca="false">IF(T134=2,1,0)</f>
        <v>0</v>
      </c>
      <c r="BC134" s="177" t="n">
        <f aca="false">IF(T134=1,1,0)</f>
        <v>0</v>
      </c>
      <c r="BD134" s="177" t="n">
        <f aca="false">IF(AND(T134=0,U134&lt;&gt;0),1,0)</f>
        <v>0</v>
      </c>
      <c r="BE134" s="177" t="n">
        <f aca="false">IF(U123=3,1,0)</f>
        <v>0</v>
      </c>
      <c r="BF134" s="177" t="n">
        <f aca="false">IF(U123=2,1,0)</f>
        <v>0</v>
      </c>
      <c r="BG134" s="177" t="n">
        <f aca="false">IF(U123=1,1,0)</f>
        <v>0</v>
      </c>
      <c r="BH134" s="177" t="n">
        <f aca="false">IF(AND(U123=0,T123&lt;&gt;0),1,0)</f>
        <v>0</v>
      </c>
      <c r="BI134" s="27"/>
    </row>
    <row r="135" customFormat="false" ht="15" hidden="true" customHeight="true" outlineLevel="0" collapsed="false">
      <c r="A135" s="224"/>
      <c r="B135" s="225"/>
      <c r="C135" s="263"/>
      <c r="D135" s="262" t="n">
        <f aca="false">D134</f>
        <v>0</v>
      </c>
      <c r="E135" s="228" t="n">
        <f aca="false">E30</f>
        <v>0</v>
      </c>
      <c r="F135" s="231"/>
      <c r="G135" s="232"/>
      <c r="H135" s="229"/>
      <c r="I135" s="230"/>
      <c r="J135" s="231"/>
      <c r="K135" s="232"/>
      <c r="L135" s="229"/>
      <c r="M135" s="230"/>
      <c r="N135" s="231"/>
      <c r="O135" s="232"/>
      <c r="P135" s="235" t="str">
        <f aca="false">IF(F135="","",F135+H135+J135+L135+N135)</f>
        <v/>
      </c>
      <c r="Q135" s="236" t="str">
        <f aca="false">IF(G135="","",G135+I135+K135+M135+O135)</f>
        <v/>
      </c>
      <c r="R135" s="235" t="str">
        <f aca="false">IF(F135="","",AQ135+AS135+AU135+AW135+AY135)</f>
        <v/>
      </c>
      <c r="S135" s="236" t="str">
        <f aca="false">IF(G135="","",AR135+AT135+AV135+AX135+AZ135)</f>
        <v/>
      </c>
      <c r="T135" s="218" t="n">
        <f aca="false">IF(AND(R135&lt;&gt;"",R135=3,S135=0),3,              (IF(AND(R135&lt;&gt;"",R135=3,S135=1),3,                           (IF(AND(R135&lt;&gt;"",R135=3,S135=2),2,                        (IF(AND(R135&lt;&gt;"",R135=2),1,                                                 (IF(AND(R135&lt;&gt;"",R135=1),0,                                                               (IF(AND(R135&lt;&gt;"",R135=0),0,                                                                                0)))))))))))</f>
        <v>0</v>
      </c>
      <c r="U135" s="219" t="n">
        <f aca="false">IF(AND(S135&lt;&gt;"",S135=3,R135=0),3,              (IF(AND(S135&lt;&gt;"",S135=3,R135=1),3,                           (IF(AND(S135&lt;&gt;"",S135=3,R135=2),2,                        (IF(AND(S135&lt;&gt;"",S135=2),1,                                                 (IF(AND(S135&lt;&gt;"",S135=1),0,                                                               (IF(AND(S135&lt;&gt;"",S135=0),0,                                                                                0)))))))))))</f>
        <v>0</v>
      </c>
      <c r="V135" s="237"/>
      <c r="W135" s="237"/>
      <c r="X135" s="237"/>
      <c r="Y135" s="237"/>
      <c r="Z135" s="237"/>
      <c r="AA135" s="237"/>
      <c r="AB135" s="237"/>
      <c r="AC135" s="237"/>
      <c r="AD135" s="237"/>
      <c r="AE135" s="237"/>
      <c r="AF135" s="237"/>
      <c r="AG135" s="237"/>
      <c r="AH135" s="237"/>
      <c r="AI135" s="237"/>
      <c r="AJ135" s="237"/>
      <c r="AK135" s="237"/>
      <c r="AL135" s="237"/>
      <c r="AM135" s="238" t="str">
        <f aca="true">IF(U135&lt;&gt;"","",IF(C135&lt;&gt;"","verlegt",IF(B135&lt;TODAY(),"offen","")))</f>
        <v/>
      </c>
      <c r="AN135" s="238"/>
      <c r="AO135" s="239" t="str">
        <f aca="true">IF(U135&lt;&gt;"","",IF(C135="","",IF(C135&lt;TODAY(),"offen","")))</f>
        <v/>
      </c>
      <c r="AP135" s="239"/>
      <c r="AQ135" s="223" t="n">
        <f aca="false">IF(F135&gt;G135,1,0)</f>
        <v>0</v>
      </c>
      <c r="AR135" s="223" t="n">
        <f aca="false">IF(G135&gt;F135,1,0)</f>
        <v>0</v>
      </c>
      <c r="AS135" s="27" t="n">
        <f aca="false">IF(H135&gt;I135,1,0)</f>
        <v>0</v>
      </c>
      <c r="AT135" s="3" t="n">
        <f aca="false">IF(I135&gt;H135,1,0)</f>
        <v>0</v>
      </c>
      <c r="AU135" s="223" t="n">
        <f aca="false">IF(J135&gt;K135,1,0)</f>
        <v>0</v>
      </c>
      <c r="AV135" s="223" t="n">
        <f aca="false">IF(K135&gt;J135,1,0)</f>
        <v>0</v>
      </c>
      <c r="AW135" s="27" t="n">
        <f aca="false">IF(L135&gt;M135,1,0)</f>
        <v>0</v>
      </c>
      <c r="AX135" s="27" t="n">
        <f aca="false">IF(M135&gt;L135,1,0)</f>
        <v>0</v>
      </c>
      <c r="AY135" s="223" t="n">
        <f aca="false">IF(N135&gt;O135,1,0)</f>
        <v>0</v>
      </c>
      <c r="AZ135" s="223" t="n">
        <f aca="false">IF(O135&gt;N135,1,0)</f>
        <v>0</v>
      </c>
      <c r="BA135" s="177" t="n">
        <f aca="false">IF(T135=3,1,0)</f>
        <v>0</v>
      </c>
      <c r="BB135" s="177" t="n">
        <f aca="false">IF(T135=2,1,0)</f>
        <v>0</v>
      </c>
      <c r="BC135" s="177" t="n">
        <f aca="false">IF(T135=1,1,0)</f>
        <v>0</v>
      </c>
      <c r="BD135" s="177" t="n">
        <f aca="false">IF(AND(T135=0,U135&lt;&gt;0),1,0)</f>
        <v>0</v>
      </c>
      <c r="BE135" s="177" t="n">
        <f aca="false">IF(U146=3,1,0)</f>
        <v>0</v>
      </c>
      <c r="BF135" s="177" t="n">
        <f aca="false">IF(U146=2,1,0)</f>
        <v>0</v>
      </c>
      <c r="BG135" s="177" t="n">
        <f aca="false">IF(U146=1,1,0)</f>
        <v>0</v>
      </c>
      <c r="BH135" s="177" t="n">
        <f aca="false">IF(AND(U146=0,T146&lt;&gt;0),1,0)</f>
        <v>0</v>
      </c>
      <c r="BI135" s="27"/>
    </row>
    <row r="136" customFormat="false" ht="15" hidden="true" customHeight="true" outlineLevel="0" collapsed="false">
      <c r="A136" s="241"/>
      <c r="B136" s="242"/>
      <c r="C136" s="265"/>
      <c r="D136" s="266" t="n">
        <f aca="false">D135</f>
        <v>0</v>
      </c>
      <c r="E136" s="267" t="n">
        <f aca="false">E33</f>
        <v>0</v>
      </c>
      <c r="F136" s="247"/>
      <c r="G136" s="248"/>
      <c r="H136" s="245"/>
      <c r="I136" s="246"/>
      <c r="J136" s="247"/>
      <c r="K136" s="248"/>
      <c r="L136" s="245"/>
      <c r="M136" s="246"/>
      <c r="N136" s="247"/>
      <c r="O136" s="248"/>
      <c r="P136" s="251" t="str">
        <f aca="false">IF(F136="","",F136+H136+J136+L136+N136)</f>
        <v/>
      </c>
      <c r="Q136" s="252" t="str">
        <f aca="false">IF(G136="","",G136+I136+K136+M136+O136)</f>
        <v/>
      </c>
      <c r="R136" s="251" t="str">
        <f aca="false">IF(F136="","",AQ136+AS136+AU136+AW136+AY136)</f>
        <v/>
      </c>
      <c r="S136" s="252" t="str">
        <f aca="false">IF(G136="","",AR136+AT136+AV136+AX136+AZ136)</f>
        <v/>
      </c>
      <c r="T136" s="218" t="n">
        <f aca="false">IF(AND(R136&lt;&gt;"",R136=3,S136=0),3,              (IF(AND(R136&lt;&gt;"",R136=3,S136=1),3,                           (IF(AND(R136&lt;&gt;"",R136=3,S136=2),2,                        (IF(AND(R136&lt;&gt;"",R136=2),1,                                                 (IF(AND(R136&lt;&gt;"",R136=1),0,                                                               (IF(AND(R136&lt;&gt;"",R136=0),0,                                                                                0)))))))))))</f>
        <v>0</v>
      </c>
      <c r="U136" s="219" t="n">
        <f aca="false">IF(AND(S136&lt;&gt;"",S136=3,R136=0),3,              (IF(AND(S136&lt;&gt;"",S136=3,R136=1),3,                           (IF(AND(S136&lt;&gt;"",S136=3,R136=2),2,                        (IF(AND(S136&lt;&gt;"",S136=2),1,                                                 (IF(AND(S136&lt;&gt;"",S136=1),0,                                                               (IF(AND(S136&lt;&gt;"",S136=0),0,                                                                                0)))))))))))</f>
        <v>0</v>
      </c>
      <c r="V136" s="253"/>
      <c r="W136" s="253"/>
      <c r="X136" s="253"/>
      <c r="Y136" s="253"/>
      <c r="Z136" s="253"/>
      <c r="AA136" s="253"/>
      <c r="AB136" s="253"/>
      <c r="AC136" s="253"/>
      <c r="AD136" s="253"/>
      <c r="AE136" s="253"/>
      <c r="AF136" s="253"/>
      <c r="AG136" s="253"/>
      <c r="AH136" s="253"/>
      <c r="AI136" s="253"/>
      <c r="AJ136" s="253"/>
      <c r="AK136" s="253"/>
      <c r="AL136" s="253"/>
      <c r="AM136" s="254" t="str">
        <f aca="true">IF(U136&lt;&gt;"","",IF(C136&lt;&gt;"","verlegt",IF(B136&lt;TODAY(),"offen","")))</f>
        <v/>
      </c>
      <c r="AN136" s="254"/>
      <c r="AO136" s="255" t="str">
        <f aca="true">IF(U136&lt;&gt;"","",IF(C136="","",IF(C136&lt;TODAY(),"offen","")))</f>
        <v/>
      </c>
      <c r="AP136" s="255"/>
      <c r="AQ136" s="223" t="n">
        <f aca="false">IF(F136&gt;G136,1,0)</f>
        <v>0</v>
      </c>
      <c r="AR136" s="223" t="n">
        <f aca="false">IF(G136&gt;F136,1,0)</f>
        <v>0</v>
      </c>
      <c r="AS136" s="27" t="n">
        <f aca="false">IF(H136&gt;I136,1,0)</f>
        <v>0</v>
      </c>
      <c r="AT136" s="3" t="n">
        <f aca="false">IF(I136&gt;H136,1,0)</f>
        <v>0</v>
      </c>
      <c r="AU136" s="223" t="n">
        <f aca="false">IF(J136&gt;K136,1,0)</f>
        <v>0</v>
      </c>
      <c r="AV136" s="223" t="n">
        <f aca="false">IF(K136&gt;J136,1,0)</f>
        <v>0</v>
      </c>
      <c r="AW136" s="27" t="n">
        <f aca="false">IF(L136&gt;M136,1,0)</f>
        <v>0</v>
      </c>
      <c r="AX136" s="27" t="n">
        <f aca="false">IF(M136&gt;L136,1,0)</f>
        <v>0</v>
      </c>
      <c r="AY136" s="223" t="n">
        <f aca="false">IF(N136&gt;O136,1,0)</f>
        <v>0</v>
      </c>
      <c r="AZ136" s="223" t="n">
        <f aca="false">IF(O136&gt;N136,1,0)</f>
        <v>0</v>
      </c>
      <c r="BA136" s="177" t="n">
        <f aca="false">IF(T136=3,1,0)</f>
        <v>0</v>
      </c>
      <c r="BB136" s="177" t="n">
        <f aca="false">IF(T136=2,1,0)</f>
        <v>0</v>
      </c>
      <c r="BC136" s="177" t="n">
        <f aca="false">IF(T136=1,1,0)</f>
        <v>0</v>
      </c>
      <c r="BD136" s="177" t="n">
        <f aca="false">IF(AND(T136=0,U136&lt;&gt;0),1,0)</f>
        <v>0</v>
      </c>
      <c r="BE136" s="177" t="n">
        <f aca="false">IF(U157=3,1,0)</f>
        <v>0</v>
      </c>
      <c r="BF136" s="177" t="n">
        <f aca="false">IF(U157=2,1,0)</f>
        <v>0</v>
      </c>
      <c r="BG136" s="177" t="n">
        <f aca="false">IF(U157=1,1,0)</f>
        <v>0</v>
      </c>
      <c r="BH136" s="177" t="n">
        <f aca="false">IF(AND(U157=0,T157&lt;&gt;0),1,0)</f>
        <v>0</v>
      </c>
      <c r="BI136" s="27"/>
    </row>
    <row r="137" customFormat="false" ht="15" hidden="true" customHeight="true" outlineLevel="0" collapsed="false">
      <c r="A137" s="26"/>
      <c r="C137" s="27"/>
      <c r="D137" s="24"/>
      <c r="E137" s="24"/>
      <c r="T137" s="218" t="n">
        <f aca="false">IF(AND(R137&lt;&gt;"",R137=3,S137=0),3,              (IF(AND(R137&lt;&gt;"",R137=3,S137=1),3,                           (IF(AND(R137&lt;&gt;"",R137=3,S137=2),2,                        (IF(AND(R137&lt;&gt;"",R137=2),1,                                                 (IF(AND(R137&lt;&gt;"",R137=1),0,                                                               (IF(AND(R137&lt;&gt;"",R137=0),0,                                                                                0)))))))))))</f>
        <v>0</v>
      </c>
      <c r="U137" s="219" t="n">
        <f aca="false">IF(AND(S137&lt;&gt;"",S137=3,R137=0),3,              (IF(AND(S137&lt;&gt;"",S137=3,R137=1),3,                           (IF(AND(S137&lt;&gt;"",S137=3,R137=2),2,                        (IF(AND(S137&lt;&gt;"",S137=2),1,                                                 (IF(AND(S137&lt;&gt;"",S137=1),0,                                                               (IF(AND(S137&lt;&gt;"",S137=0),0,                                                                                0)))))))))))</f>
        <v>0</v>
      </c>
      <c r="V137" s="256"/>
      <c r="W137" s="256"/>
      <c r="X137" s="257"/>
      <c r="Y137" s="257"/>
      <c r="Z137" s="257"/>
      <c r="AA137" s="257"/>
      <c r="AB137" s="257"/>
      <c r="AC137" s="257"/>
      <c r="AD137" s="257"/>
      <c r="AE137" s="257"/>
      <c r="AF137" s="257"/>
      <c r="AG137" s="257"/>
      <c r="AH137" s="257"/>
      <c r="AI137" s="257"/>
      <c r="AJ137" s="257"/>
      <c r="AK137" s="257"/>
      <c r="AL137" s="257"/>
      <c r="AM137" s="257"/>
      <c r="AQ137" s="223"/>
      <c r="AR137" s="223"/>
      <c r="AS137" s="27"/>
      <c r="AU137" s="223"/>
      <c r="AV137" s="223"/>
      <c r="AW137" s="27"/>
      <c r="AX137" s="27"/>
      <c r="AY137" s="223"/>
      <c r="AZ137" s="223"/>
      <c r="BA137" s="258" t="n">
        <f aca="false">SUM(BA127:BA136)</f>
        <v>0</v>
      </c>
      <c r="BB137" s="258" t="n">
        <f aca="false">SUM(BB127:BB136)</f>
        <v>0</v>
      </c>
      <c r="BC137" s="258" t="n">
        <f aca="false">SUM(BC127:BC136)</f>
        <v>0</v>
      </c>
      <c r="BD137" s="258" t="n">
        <f aca="false">SUM(BD127:BD136)</f>
        <v>0</v>
      </c>
      <c r="BE137" s="258" t="n">
        <f aca="false">SUM(BE127:BE136)</f>
        <v>0</v>
      </c>
      <c r="BF137" s="258" t="n">
        <f aca="false">SUM(BF127:BF136)</f>
        <v>0</v>
      </c>
      <c r="BG137" s="258" t="n">
        <f aca="false">SUM(BG127:BG136)</f>
        <v>0</v>
      </c>
      <c r="BH137" s="258" t="n">
        <f aca="false">SUM(BH127:BH136)</f>
        <v>0</v>
      </c>
      <c r="BI137" s="27" t="n">
        <f aca="false">SUM(BA137:BH137)</f>
        <v>0</v>
      </c>
    </row>
    <row r="138" customFormat="false" ht="15" hidden="true" customHeight="true" outlineLevel="0" collapsed="false">
      <c r="A138" s="205"/>
      <c r="B138" s="206"/>
      <c r="C138" s="259"/>
      <c r="D138" s="260" t="n">
        <f aca="false">E30</f>
        <v>0</v>
      </c>
      <c r="E138" s="209" t="str">
        <f aca="false">E3</f>
        <v>SV Miesenbach</v>
      </c>
      <c r="F138" s="212"/>
      <c r="G138" s="213"/>
      <c r="H138" s="210"/>
      <c r="I138" s="211"/>
      <c r="J138" s="212"/>
      <c r="K138" s="213"/>
      <c r="L138" s="210"/>
      <c r="M138" s="211"/>
      <c r="N138" s="212"/>
      <c r="O138" s="213"/>
      <c r="P138" s="216" t="str">
        <f aca="false">IF(F138="","",F138+H138+J138+L138+N138)</f>
        <v/>
      </c>
      <c r="Q138" s="217" t="str">
        <f aca="false">IF(G138="","",G138+I138+K138+M138+O138)</f>
        <v/>
      </c>
      <c r="R138" s="216" t="str">
        <f aca="false">IF(F138="","",AQ138+AS138+AU138+AW138+AY138)</f>
        <v/>
      </c>
      <c r="S138" s="217" t="str">
        <f aca="false">IF(G138="","",AR138+AT138+AV138+AX138+AZ138)</f>
        <v/>
      </c>
      <c r="T138" s="218" t="n">
        <f aca="false">IF(AND(R138&lt;&gt;"",R138=3,S138=0),3,              (IF(AND(R138&lt;&gt;"",R138=3,S138=1),3,                           (IF(AND(R138&lt;&gt;"",R138=3,S138=2),2,                        (IF(AND(R138&lt;&gt;"",R138=2),1,                                                 (IF(AND(R138&lt;&gt;"",R138=1),0,                                                               (IF(AND(R138&lt;&gt;"",R138=0),0,                                                                                0)))))))))))</f>
        <v>0</v>
      </c>
      <c r="U138" s="219" t="n">
        <f aca="false">IF(AND(S138&lt;&gt;"",S138=3,R138=0),3,              (IF(AND(S138&lt;&gt;"",S138=3,R138=1),3,                           (IF(AND(S138&lt;&gt;"",S138=3,R138=2),2,                        (IF(AND(S138&lt;&gt;"",S138=2),1,                                                 (IF(AND(S138&lt;&gt;"",S138=1),0,                                                               (IF(AND(S138&lt;&gt;"",S138=0),0,                                                                                0)))))))))))</f>
        <v>0</v>
      </c>
      <c r="V138" s="220"/>
      <c r="W138" s="220"/>
      <c r="X138" s="220"/>
      <c r="Y138" s="220"/>
      <c r="Z138" s="220"/>
      <c r="AA138" s="220"/>
      <c r="AB138" s="220"/>
      <c r="AC138" s="220"/>
      <c r="AD138" s="220"/>
      <c r="AE138" s="220"/>
      <c r="AF138" s="220"/>
      <c r="AG138" s="220"/>
      <c r="AH138" s="220"/>
      <c r="AI138" s="220"/>
      <c r="AJ138" s="220"/>
      <c r="AK138" s="220"/>
      <c r="AL138" s="220"/>
      <c r="AM138" s="221" t="str">
        <f aca="true">IF(U138&lt;&gt;"","",IF(C138&lt;&gt;"","verlegt",IF(B138&lt;TODAY(),"offen","")))</f>
        <v/>
      </c>
      <c r="AN138" s="221"/>
      <c r="AO138" s="222" t="str">
        <f aca="true">IF(U138&lt;&gt;"","",IF(C138="","",IF(C138&lt;TODAY(),"offen","")))</f>
        <v/>
      </c>
      <c r="AP138" s="222"/>
      <c r="AQ138" s="223" t="n">
        <f aca="false">IF(F138&gt;G138,1,0)</f>
        <v>0</v>
      </c>
      <c r="AR138" s="223" t="n">
        <f aca="false">IF(G138&gt;F138,1,0)</f>
        <v>0</v>
      </c>
      <c r="AS138" s="27" t="n">
        <f aca="false">IF(H138&gt;I138,1,0)</f>
        <v>0</v>
      </c>
      <c r="AT138" s="3" t="n">
        <f aca="false">IF(I138&gt;H138,1,0)</f>
        <v>0</v>
      </c>
      <c r="AU138" s="223" t="n">
        <f aca="false">IF(J138&gt;K138,1,0)</f>
        <v>0</v>
      </c>
      <c r="AV138" s="223" t="n">
        <f aca="false">IF(K138&gt;J138,1,0)</f>
        <v>0</v>
      </c>
      <c r="AW138" s="27" t="n">
        <f aca="false">IF(L138&gt;M138,1,0)</f>
        <v>0</v>
      </c>
      <c r="AX138" s="27" t="n">
        <f aca="false">IF(M138&gt;L138,1,0)</f>
        <v>0</v>
      </c>
      <c r="AY138" s="223" t="n">
        <f aca="false">IF(N138&gt;O138,1,0)</f>
        <v>0</v>
      </c>
      <c r="AZ138" s="223" t="n">
        <f aca="false">IF(O138&gt;N138,1,0)</f>
        <v>0</v>
      </c>
      <c r="BA138" s="177" t="n">
        <f aca="false">IF(T138=3,1,0)</f>
        <v>0</v>
      </c>
      <c r="BB138" s="177" t="n">
        <f aca="false">IF(T138=2,1,0)</f>
        <v>0</v>
      </c>
      <c r="BC138" s="177" t="n">
        <f aca="false">IF(T138=1,1,0)</f>
        <v>0</v>
      </c>
      <c r="BD138" s="177" t="n">
        <f aca="false">IF(AND(T138=0,U138&lt;&gt;0),1,0)</f>
        <v>0</v>
      </c>
      <c r="BE138" s="177" t="n">
        <f aca="false">IF(U47=3,1,0)</f>
        <v>0</v>
      </c>
      <c r="BF138" s="177" t="n">
        <f aca="false">IF(U47=2,1,0)</f>
        <v>0</v>
      </c>
      <c r="BG138" s="177" t="n">
        <f aca="false">IF(U47=1,1,0)</f>
        <v>0</v>
      </c>
      <c r="BH138" s="177" t="n">
        <f aca="false">IF(AND(U47=0,T47&lt;&gt;0),1,0)</f>
        <v>0</v>
      </c>
      <c r="BI138" s="27"/>
    </row>
    <row r="139" customFormat="false" ht="15" hidden="true" customHeight="true" outlineLevel="0" collapsed="false">
      <c r="A139" s="224"/>
      <c r="B139" s="225"/>
      <c r="C139" s="263"/>
      <c r="D139" s="262" t="n">
        <f aca="false">D138</f>
        <v>0</v>
      </c>
      <c r="E139" s="228" t="str">
        <f aca="false">E6</f>
        <v>TSV Hütschenhausen</v>
      </c>
      <c r="F139" s="231"/>
      <c r="G139" s="232"/>
      <c r="H139" s="229"/>
      <c r="I139" s="230"/>
      <c r="J139" s="231"/>
      <c r="K139" s="232"/>
      <c r="L139" s="229"/>
      <c r="M139" s="230"/>
      <c r="N139" s="231"/>
      <c r="O139" s="232"/>
      <c r="P139" s="235" t="str">
        <f aca="false">IF(F139="","",F139+H139+J139+L139+N139)</f>
        <v/>
      </c>
      <c r="Q139" s="236" t="str">
        <f aca="false">IF(G139="","",G139+I139+K139+M139+O139)</f>
        <v/>
      </c>
      <c r="R139" s="235" t="str">
        <f aca="false">IF(F139="","",AQ139+AS139+AU139+AW139+AY139)</f>
        <v/>
      </c>
      <c r="S139" s="236" t="str">
        <f aca="false">IF(G139="","",AR139+AT139+AV139+AX139+AZ139)</f>
        <v/>
      </c>
      <c r="T139" s="218" t="n">
        <f aca="false">IF(AND(R139&lt;&gt;"",R139=3,S139=0),3,              (IF(AND(R139&lt;&gt;"",R139=3,S139=1),3,                           (IF(AND(R139&lt;&gt;"",R139=3,S139=2),2,                        (IF(AND(R139&lt;&gt;"",R139=2),1,                                                 (IF(AND(R139&lt;&gt;"",R139=1),0,                                                               (IF(AND(R139&lt;&gt;"",R139=0),0,                                                                                0)))))))))))</f>
        <v>0</v>
      </c>
      <c r="U139" s="219" t="n">
        <f aca="false">IF(AND(S139&lt;&gt;"",S139=3,R139=0),3,              (IF(AND(S139&lt;&gt;"",S139=3,R139=1),3,                           (IF(AND(S139&lt;&gt;"",S139=3,R139=2),2,                        (IF(AND(S139&lt;&gt;"",S139=2),1,                                                 (IF(AND(S139&lt;&gt;"",S139=1),0,                                                               (IF(AND(S139&lt;&gt;"",S139=0),0,                                                                                0)))))))))))</f>
        <v>0</v>
      </c>
      <c r="V139" s="237"/>
      <c r="W139" s="237"/>
      <c r="X139" s="237"/>
      <c r="Y139" s="237"/>
      <c r="Z139" s="237"/>
      <c r="AA139" s="237"/>
      <c r="AB139" s="237"/>
      <c r="AC139" s="237"/>
      <c r="AD139" s="237"/>
      <c r="AE139" s="237"/>
      <c r="AF139" s="237"/>
      <c r="AG139" s="237"/>
      <c r="AH139" s="237"/>
      <c r="AI139" s="237"/>
      <c r="AJ139" s="237"/>
      <c r="AK139" s="237"/>
      <c r="AL139" s="237"/>
      <c r="AM139" s="238" t="str">
        <f aca="true">IF(U139&lt;&gt;"","",IF(C139&lt;&gt;"","verlegt",IF(B139&lt;TODAY(),"offen","")))</f>
        <v/>
      </c>
      <c r="AN139" s="238"/>
      <c r="AO139" s="239" t="str">
        <f aca="true">IF(U139&lt;&gt;"","",IF(C139="","",IF(C139&lt;TODAY(),"offen","")))</f>
        <v/>
      </c>
      <c r="AP139" s="239"/>
      <c r="AQ139" s="223" t="n">
        <f aca="false">IF(F139&gt;G139,1,0)</f>
        <v>0</v>
      </c>
      <c r="AR139" s="223" t="n">
        <f aca="false">IF(G139&gt;F139,1,0)</f>
        <v>0</v>
      </c>
      <c r="AS139" s="27" t="n">
        <f aca="false">IF(H139&gt;I139,1,0)</f>
        <v>0</v>
      </c>
      <c r="AT139" s="3" t="n">
        <f aca="false">IF(I139&gt;H139,1,0)</f>
        <v>0</v>
      </c>
      <c r="AU139" s="223" t="n">
        <f aca="false">IF(J139&gt;K139,1,0)</f>
        <v>0</v>
      </c>
      <c r="AV139" s="223" t="n">
        <f aca="false">IF(K139&gt;J139,1,0)</f>
        <v>0</v>
      </c>
      <c r="AW139" s="27" t="n">
        <f aca="false">IF(L139&gt;M139,1,0)</f>
        <v>0</v>
      </c>
      <c r="AX139" s="27" t="n">
        <f aca="false">IF(M139&gt;L139,1,0)</f>
        <v>0</v>
      </c>
      <c r="AY139" s="223" t="n">
        <f aca="false">IF(N139&gt;O139,1,0)</f>
        <v>0</v>
      </c>
      <c r="AZ139" s="223" t="n">
        <f aca="false">IF(O139&gt;N139,1,0)</f>
        <v>0</v>
      </c>
      <c r="BA139" s="177" t="n">
        <f aca="false">IF(T139=3,1,0)</f>
        <v>0</v>
      </c>
      <c r="BB139" s="177" t="n">
        <f aca="false">IF(T139=2,1,0)</f>
        <v>0</v>
      </c>
      <c r="BC139" s="177" t="n">
        <f aca="false">IF(T139=1,1,0)</f>
        <v>0</v>
      </c>
      <c r="BD139" s="177" t="n">
        <f aca="false">IF(AND(T139=0,U139&lt;&gt;0),1,0)</f>
        <v>0</v>
      </c>
      <c r="BE139" s="177" t="n">
        <f aca="false">IF(U58=3,1,0)</f>
        <v>0</v>
      </c>
      <c r="BF139" s="177" t="n">
        <f aca="false">IF(U58=2,1,0)</f>
        <v>0</v>
      </c>
      <c r="BG139" s="177" t="n">
        <f aca="false">IF(U58=1,1,0)</f>
        <v>0</v>
      </c>
      <c r="BH139" s="177" t="n">
        <f aca="false">IF(AND(U58=0,T58&lt;&gt;0),1,0)</f>
        <v>0</v>
      </c>
      <c r="BI139" s="27"/>
    </row>
    <row r="140" customFormat="false" ht="15" hidden="true" customHeight="true" outlineLevel="0" collapsed="false">
      <c r="A140" s="224"/>
      <c r="B140" s="225"/>
      <c r="C140" s="263"/>
      <c r="D140" s="262" t="n">
        <f aca="false">D139</f>
        <v>0</v>
      </c>
      <c r="E140" s="228" t="str">
        <f aca="false">E9</f>
        <v>Erlenbach/Morlautern</v>
      </c>
      <c r="F140" s="231"/>
      <c r="G140" s="232"/>
      <c r="H140" s="229"/>
      <c r="I140" s="230"/>
      <c r="J140" s="231"/>
      <c r="K140" s="232"/>
      <c r="L140" s="229"/>
      <c r="M140" s="230"/>
      <c r="N140" s="231"/>
      <c r="O140" s="232"/>
      <c r="P140" s="235" t="str">
        <f aca="false">IF(F140="","",F140+H140+J140+L140+N140)</f>
        <v/>
      </c>
      <c r="Q140" s="236" t="str">
        <f aca="false">IF(G140="","",G140+I140+K140+M140+O140)</f>
        <v/>
      </c>
      <c r="R140" s="235" t="str">
        <f aca="false">IF(F140="","",AQ140+AS140+AU140+AW140+AY140)</f>
        <v/>
      </c>
      <c r="S140" s="236" t="str">
        <f aca="false">IF(G140="","",AR140+AT140+AV140+AX140+AZ140)</f>
        <v/>
      </c>
      <c r="T140" s="218" t="n">
        <f aca="false">IF(AND(R140&lt;&gt;"",R140=3,S140=0),3,              (IF(AND(R140&lt;&gt;"",R140=3,S140=1),3,                           (IF(AND(R140&lt;&gt;"",R140=3,S140=2),2,                        (IF(AND(R140&lt;&gt;"",R140=2),1,                                                 (IF(AND(R140&lt;&gt;"",R140=1),0,                                                               (IF(AND(R140&lt;&gt;"",R140=0),0,                                                                                0)))))))))))</f>
        <v>0</v>
      </c>
      <c r="U140" s="219" t="n">
        <f aca="false">IF(AND(S140&lt;&gt;"",S140=3,R140=0),3,              (IF(AND(S140&lt;&gt;"",S140=3,R140=1),3,                           (IF(AND(S140&lt;&gt;"",S140=3,R140=2),2,                        (IF(AND(S140&lt;&gt;"",S140=2),1,                                                 (IF(AND(S140&lt;&gt;"",S140=1),0,                                                               (IF(AND(S140&lt;&gt;"",S140=0),0,                                                                                0)))))))))))</f>
        <v>0</v>
      </c>
      <c r="V140" s="237"/>
      <c r="W140" s="237"/>
      <c r="X140" s="237"/>
      <c r="Y140" s="237"/>
      <c r="Z140" s="237"/>
      <c r="AA140" s="237"/>
      <c r="AB140" s="237"/>
      <c r="AC140" s="237"/>
      <c r="AD140" s="237"/>
      <c r="AE140" s="237"/>
      <c r="AF140" s="237"/>
      <c r="AG140" s="237"/>
      <c r="AH140" s="237"/>
      <c r="AI140" s="237"/>
      <c r="AJ140" s="237"/>
      <c r="AK140" s="237"/>
      <c r="AL140" s="237"/>
      <c r="AM140" s="238" t="str">
        <f aca="true">IF(U140&lt;&gt;"","",IF(C140&lt;&gt;"","verlegt",IF(B140&lt;TODAY(),"offen","")))</f>
        <v/>
      </c>
      <c r="AN140" s="238"/>
      <c r="AO140" s="239" t="str">
        <f aca="true">IF(U140&lt;&gt;"","",IF(C140="","",IF(C140&lt;TODAY(),"offen","")))</f>
        <v/>
      </c>
      <c r="AP140" s="239"/>
      <c r="AQ140" s="223" t="n">
        <f aca="false">IF(F140&gt;G140,1,0)</f>
        <v>0</v>
      </c>
      <c r="AR140" s="223" t="n">
        <f aca="false">IF(G140&gt;F140,1,0)</f>
        <v>0</v>
      </c>
      <c r="AS140" s="27" t="n">
        <f aca="false">IF(H140&gt;I140,1,0)</f>
        <v>0</v>
      </c>
      <c r="AT140" s="3" t="n">
        <f aca="false">IF(I140&gt;H140,1,0)</f>
        <v>0</v>
      </c>
      <c r="AU140" s="223" t="n">
        <f aca="false">IF(J140&gt;K140,1,0)</f>
        <v>0</v>
      </c>
      <c r="AV140" s="223" t="n">
        <f aca="false">IF(K140&gt;J140,1,0)</f>
        <v>0</v>
      </c>
      <c r="AW140" s="27" t="n">
        <f aca="false">IF(L140&gt;M140,1,0)</f>
        <v>0</v>
      </c>
      <c r="AX140" s="27" t="n">
        <f aca="false">IF(M140&gt;L140,1,0)</f>
        <v>0</v>
      </c>
      <c r="AY140" s="223" t="n">
        <f aca="false">IF(N140&gt;O140,1,0)</f>
        <v>0</v>
      </c>
      <c r="AZ140" s="223" t="n">
        <f aca="false">IF(O140&gt;N140,1,0)</f>
        <v>0</v>
      </c>
      <c r="BA140" s="177" t="n">
        <f aca="false">IF(T140=3,1,0)</f>
        <v>0</v>
      </c>
      <c r="BB140" s="177" t="n">
        <f aca="false">IF(T140=2,1,0)</f>
        <v>0</v>
      </c>
      <c r="BC140" s="177" t="n">
        <f aca="false">IF(T140=1,1,0)</f>
        <v>0</v>
      </c>
      <c r="BD140" s="177" t="n">
        <f aca="false">IF(AND(T140=0,U140&lt;&gt;0),1,0)</f>
        <v>0</v>
      </c>
      <c r="BE140" s="177" t="n">
        <f aca="false">IF(U69=3,1,0)</f>
        <v>0</v>
      </c>
      <c r="BF140" s="177" t="n">
        <f aca="false">IF(U69=2,1,0)</f>
        <v>0</v>
      </c>
      <c r="BG140" s="177" t="n">
        <f aca="false">IF(U69=1,1,0)</f>
        <v>0</v>
      </c>
      <c r="BH140" s="177" t="n">
        <f aca="false">IF(AND(U69=0,T69&lt;&gt;0),1,0)</f>
        <v>0</v>
      </c>
      <c r="BI140" s="27"/>
    </row>
    <row r="141" customFormat="false" ht="15" hidden="true" customHeight="true" outlineLevel="0" collapsed="false">
      <c r="A141" s="224"/>
      <c r="B141" s="225"/>
      <c r="C141" s="263"/>
      <c r="D141" s="262" t="n">
        <f aca="false">D140</f>
        <v>0</v>
      </c>
      <c r="E141" s="228" t="str">
        <f aca="false">E12</f>
        <v>Rodenbach/Weilerbach</v>
      </c>
      <c r="F141" s="231"/>
      <c r="G141" s="232"/>
      <c r="H141" s="229"/>
      <c r="I141" s="230"/>
      <c r="J141" s="231"/>
      <c r="K141" s="232"/>
      <c r="L141" s="229"/>
      <c r="M141" s="230"/>
      <c r="N141" s="231"/>
      <c r="O141" s="232"/>
      <c r="P141" s="235" t="str">
        <f aca="false">IF(F141="","",F141+H141+J141+L141+N141)</f>
        <v/>
      </c>
      <c r="Q141" s="236" t="str">
        <f aca="false">IF(G141="","",G141+I141+K141+M141+O141)</f>
        <v/>
      </c>
      <c r="R141" s="235" t="str">
        <f aca="false">IF(F141="","",AQ141+AS141+AU141+AW141+AY141)</f>
        <v/>
      </c>
      <c r="S141" s="236" t="str">
        <f aca="false">IF(G141="","",AR141+AT141+AV141+AX141+AZ141)</f>
        <v/>
      </c>
      <c r="T141" s="218" t="n">
        <f aca="false">IF(AND(R141&lt;&gt;"",R141=3,S141=0),3,              (IF(AND(R141&lt;&gt;"",R141=3,S141=1),3,                           (IF(AND(R141&lt;&gt;"",R141=3,S141=2),2,                        (IF(AND(R141&lt;&gt;"",R141=2),1,                                                 (IF(AND(R141&lt;&gt;"",R141=1),0,                                                               (IF(AND(R141&lt;&gt;"",R141=0),0,                                                                                0)))))))))))</f>
        <v>0</v>
      </c>
      <c r="U141" s="219" t="n">
        <f aca="false">IF(AND(S141&lt;&gt;"",S141=3,R141=0),3,              (IF(AND(S141&lt;&gt;"",S141=3,R141=1),3,                           (IF(AND(S141&lt;&gt;"",S141=3,R141=2),2,                        (IF(AND(S141&lt;&gt;"",S141=2),1,                                                 (IF(AND(S141&lt;&gt;"",S141=1),0,                                                               (IF(AND(S141&lt;&gt;"",S141=0),0,                                                                                0)))))))))))</f>
        <v>0</v>
      </c>
      <c r="V141" s="237"/>
      <c r="W141" s="237"/>
      <c r="X141" s="237"/>
      <c r="Y141" s="237"/>
      <c r="Z141" s="237"/>
      <c r="AA141" s="237"/>
      <c r="AB141" s="237"/>
      <c r="AC141" s="237"/>
      <c r="AD141" s="237"/>
      <c r="AE141" s="237"/>
      <c r="AF141" s="237"/>
      <c r="AG141" s="237"/>
      <c r="AH141" s="237"/>
      <c r="AI141" s="237"/>
      <c r="AJ141" s="237"/>
      <c r="AK141" s="237"/>
      <c r="AL141" s="237"/>
      <c r="AM141" s="264" t="str">
        <f aca="true">IF(U141&lt;&gt;"","",IF(C141&lt;&gt;"","verlegt",IF(B141&lt;TODAY(),"offen","")))</f>
        <v/>
      </c>
      <c r="AN141" s="264"/>
      <c r="AO141" s="239" t="str">
        <f aca="true">IF(U141&lt;&gt;"","",IF(C141="","",IF(C141&lt;TODAY(),"offen","")))</f>
        <v/>
      </c>
      <c r="AP141" s="239"/>
      <c r="AQ141" s="223" t="n">
        <f aca="false">IF(F141&gt;G141,1,0)</f>
        <v>0</v>
      </c>
      <c r="AR141" s="223" t="n">
        <f aca="false">IF(G141&gt;F141,1,0)</f>
        <v>0</v>
      </c>
      <c r="AS141" s="27" t="n">
        <f aca="false">IF(H141&gt;I141,1,0)</f>
        <v>0</v>
      </c>
      <c r="AT141" s="3" t="n">
        <f aca="false">IF(I141&gt;H141,1,0)</f>
        <v>0</v>
      </c>
      <c r="AU141" s="223" t="n">
        <f aca="false">IF(J141&gt;K141,1,0)</f>
        <v>0</v>
      </c>
      <c r="AV141" s="223" t="n">
        <f aca="false">IF(K141&gt;J141,1,0)</f>
        <v>0</v>
      </c>
      <c r="AW141" s="27" t="n">
        <f aca="false">IF(L141&gt;M141,1,0)</f>
        <v>0</v>
      </c>
      <c r="AX141" s="27" t="n">
        <f aca="false">IF(M141&gt;L141,1,0)</f>
        <v>0</v>
      </c>
      <c r="AY141" s="223" t="n">
        <f aca="false">IF(N141&gt;O141,1,0)</f>
        <v>0</v>
      </c>
      <c r="AZ141" s="223" t="n">
        <f aca="false">IF(O141&gt;N141,1,0)</f>
        <v>0</v>
      </c>
      <c r="BA141" s="177" t="n">
        <f aca="false">IF(T141=3,1,0)</f>
        <v>0</v>
      </c>
      <c r="BB141" s="177" t="n">
        <f aca="false">IF(T141=2,1,0)</f>
        <v>0</v>
      </c>
      <c r="BC141" s="177" t="n">
        <f aca="false">IF(T141=1,1,0)</f>
        <v>0</v>
      </c>
      <c r="BD141" s="177" t="n">
        <f aca="false">IF(AND(T141=0,U141&lt;&gt;0),1,0)</f>
        <v>0</v>
      </c>
      <c r="BE141" s="177" t="n">
        <f aca="false">IF(U80=3,1,0)</f>
        <v>0</v>
      </c>
      <c r="BF141" s="177" t="n">
        <f aca="false">IF(U80=2,1,0)</f>
        <v>0</v>
      </c>
      <c r="BG141" s="177" t="n">
        <f aca="false">IF(U80=1,1,0)</f>
        <v>0</v>
      </c>
      <c r="BH141" s="177" t="n">
        <f aca="false">IF(AND(U80=0,T80&lt;&gt;0),1,0)</f>
        <v>0</v>
      </c>
      <c r="BI141" s="27"/>
    </row>
    <row r="142" customFormat="false" ht="15" hidden="true" customHeight="true" outlineLevel="0" collapsed="false">
      <c r="A142" s="224"/>
      <c r="B142" s="225"/>
      <c r="C142" s="263"/>
      <c r="D142" s="262" t="n">
        <f aca="false">D141</f>
        <v>0</v>
      </c>
      <c r="E142" s="228" t="str">
        <f aca="false">E15</f>
        <v>TV Otterberg</v>
      </c>
      <c r="F142" s="231"/>
      <c r="G142" s="232"/>
      <c r="H142" s="229"/>
      <c r="I142" s="230"/>
      <c r="J142" s="231"/>
      <c r="K142" s="232"/>
      <c r="L142" s="229"/>
      <c r="M142" s="230"/>
      <c r="N142" s="231"/>
      <c r="O142" s="232"/>
      <c r="P142" s="235" t="str">
        <f aca="false">IF(F142="","",F142+H142+J142+L142+N142)</f>
        <v/>
      </c>
      <c r="Q142" s="236" t="str">
        <f aca="false">IF(G142="","",G142+I142+K142+M142+O142)</f>
        <v/>
      </c>
      <c r="R142" s="235" t="str">
        <f aca="false">IF(F142="","",AQ142+AS142+AU142+AW142+AY142)</f>
        <v/>
      </c>
      <c r="S142" s="236" t="str">
        <f aca="false">IF(G142="","",AR142+AT142+AV142+AX142+AZ142)</f>
        <v/>
      </c>
      <c r="T142" s="218" t="n">
        <f aca="false">IF(AND(R142&lt;&gt;"",R142=3,S142=0),3,              (IF(AND(R142&lt;&gt;"",R142=3,S142=1),3,                           (IF(AND(R142&lt;&gt;"",R142=3,S142=2),2,                        (IF(AND(R142&lt;&gt;"",R142=2),1,                                                 (IF(AND(R142&lt;&gt;"",R142=1),0,                                                               (IF(AND(R142&lt;&gt;"",R142=0),0,                                                                                0)))))))))))</f>
        <v>0</v>
      </c>
      <c r="U142" s="219" t="n">
        <f aca="false">IF(AND(S142&lt;&gt;"",S142=3,R142=0),3,              (IF(AND(S142&lt;&gt;"",S142=3,R142=1),3,                           (IF(AND(S142&lt;&gt;"",S142=3,R142=2),2,                        (IF(AND(S142&lt;&gt;"",S142=2),1,                                                 (IF(AND(S142&lt;&gt;"",S142=1),0,                                                               (IF(AND(S142&lt;&gt;"",S142=0),0,                                                                                0)))))))))))</f>
        <v>0</v>
      </c>
      <c r="V142" s="237"/>
      <c r="W142" s="237"/>
      <c r="X142" s="237"/>
      <c r="Y142" s="237"/>
      <c r="Z142" s="237"/>
      <c r="AA142" s="237"/>
      <c r="AB142" s="237"/>
      <c r="AC142" s="237"/>
      <c r="AD142" s="237"/>
      <c r="AE142" s="237"/>
      <c r="AF142" s="237"/>
      <c r="AG142" s="237"/>
      <c r="AH142" s="237"/>
      <c r="AI142" s="237"/>
      <c r="AJ142" s="237"/>
      <c r="AK142" s="237"/>
      <c r="AL142" s="237"/>
      <c r="AM142" s="238" t="str">
        <f aca="true">IF(U142&lt;&gt;"","",IF(C142&lt;&gt;"","verlegt",IF(B142&lt;TODAY(),"offen","")))</f>
        <v/>
      </c>
      <c r="AN142" s="238"/>
      <c r="AO142" s="239" t="str">
        <f aca="true">IF(U142&lt;&gt;"","",IF(C142="","",IF(C142&lt;TODAY(),"offen","")))</f>
        <v/>
      </c>
      <c r="AP142" s="239"/>
      <c r="AQ142" s="223" t="n">
        <f aca="false">IF(F142&gt;G142,1,0)</f>
        <v>0</v>
      </c>
      <c r="AR142" s="223" t="n">
        <f aca="false">IF(G142&gt;F142,1,0)</f>
        <v>0</v>
      </c>
      <c r="AS142" s="27" t="n">
        <f aca="false">IF(H142&gt;I142,1,0)</f>
        <v>0</v>
      </c>
      <c r="AT142" s="3" t="n">
        <f aca="false">IF(I142&gt;H142,1,0)</f>
        <v>0</v>
      </c>
      <c r="AU142" s="223" t="n">
        <f aca="false">IF(J142&gt;K142,1,0)</f>
        <v>0</v>
      </c>
      <c r="AV142" s="223" t="n">
        <f aca="false">IF(K142&gt;J142,1,0)</f>
        <v>0</v>
      </c>
      <c r="AW142" s="27" t="n">
        <f aca="false">IF(L142&gt;M142,1,0)</f>
        <v>0</v>
      </c>
      <c r="AX142" s="27" t="n">
        <f aca="false">IF(M142&gt;L142,1,0)</f>
        <v>0</v>
      </c>
      <c r="AY142" s="223" t="n">
        <f aca="false">IF(N142&gt;O142,1,0)</f>
        <v>0</v>
      </c>
      <c r="AZ142" s="223" t="n">
        <f aca="false">IF(O142&gt;N142,1,0)</f>
        <v>0</v>
      </c>
      <c r="BA142" s="177" t="n">
        <f aca="false">IF(T142=3,1,0)</f>
        <v>0</v>
      </c>
      <c r="BB142" s="177" t="n">
        <f aca="false">IF(T142=2,1,0)</f>
        <v>0</v>
      </c>
      <c r="BC142" s="177" t="n">
        <f aca="false">IF(T142=1,1,0)</f>
        <v>0</v>
      </c>
      <c r="BD142" s="177" t="n">
        <f aca="false">IF(AND(T142=0,U142&lt;&gt;0),1,0)</f>
        <v>0</v>
      </c>
      <c r="BE142" s="177" t="n">
        <f aca="false">IF(U91=3,1,0)</f>
        <v>0</v>
      </c>
      <c r="BF142" s="177" t="n">
        <f aca="false">IF(U91=2,1,0)</f>
        <v>0</v>
      </c>
      <c r="BG142" s="177" t="n">
        <f aca="false">IF(U91=1,1,0)</f>
        <v>0</v>
      </c>
      <c r="BH142" s="177" t="n">
        <f aca="false">IF(AND(U91=0,T91&lt;&gt;0),1,0)</f>
        <v>0</v>
      </c>
      <c r="BI142" s="27"/>
    </row>
    <row r="143" customFormat="false" ht="15" hidden="true" customHeight="true" outlineLevel="0" collapsed="false">
      <c r="A143" s="224"/>
      <c r="B143" s="225"/>
      <c r="C143" s="263"/>
      <c r="D143" s="262" t="n">
        <f aca="false">D142</f>
        <v>0</v>
      </c>
      <c r="E143" s="228" t="n">
        <f aca="false">E18</f>
        <v>0</v>
      </c>
      <c r="F143" s="231"/>
      <c r="G143" s="232"/>
      <c r="H143" s="229"/>
      <c r="I143" s="230"/>
      <c r="J143" s="231"/>
      <c r="K143" s="232"/>
      <c r="L143" s="229"/>
      <c r="M143" s="230"/>
      <c r="N143" s="231"/>
      <c r="O143" s="232"/>
      <c r="P143" s="235" t="str">
        <f aca="false">IF(F143="","",F143+H143+J143+L143+N143)</f>
        <v/>
      </c>
      <c r="Q143" s="236" t="str">
        <f aca="false">IF(G143="","",G143+I143+K143+M143+O143)</f>
        <v/>
      </c>
      <c r="R143" s="235" t="str">
        <f aca="false">IF(F143="","",AQ143+AS143+AU143+AW143+AY143)</f>
        <v/>
      </c>
      <c r="S143" s="236" t="str">
        <f aca="false">IF(G143="","",AR143+AT143+AV143+AX143+AZ143)</f>
        <v/>
      </c>
      <c r="T143" s="218" t="n">
        <f aca="false">IF(AND(R143&lt;&gt;"",R143=3,S143=0),3,              (IF(AND(R143&lt;&gt;"",R143=3,S143=1),3,                           (IF(AND(R143&lt;&gt;"",R143=3,S143=2),2,                        (IF(AND(R143&lt;&gt;"",R143=2),1,                                                 (IF(AND(R143&lt;&gt;"",R143=1),0,                                                               (IF(AND(R143&lt;&gt;"",R143=0),0,                                                                                0)))))))))))</f>
        <v>0</v>
      </c>
      <c r="U143" s="219" t="n">
        <f aca="false">IF(AND(S143&lt;&gt;"",S143=3,R143=0),3,              (IF(AND(S143&lt;&gt;"",S143=3,R143=1),3,                           (IF(AND(S143&lt;&gt;"",S143=3,R143=2),2,                        (IF(AND(S143&lt;&gt;"",S143=2),1,                                                 (IF(AND(S143&lt;&gt;"",S143=1),0,                                                               (IF(AND(S143&lt;&gt;"",S143=0),0,                                                                                0)))))))))))</f>
        <v>0</v>
      </c>
      <c r="V143" s="237"/>
      <c r="W143" s="237"/>
      <c r="X143" s="237"/>
      <c r="Y143" s="237"/>
      <c r="Z143" s="237"/>
      <c r="AA143" s="237"/>
      <c r="AB143" s="237"/>
      <c r="AC143" s="237"/>
      <c r="AD143" s="237"/>
      <c r="AE143" s="237"/>
      <c r="AF143" s="237"/>
      <c r="AG143" s="237"/>
      <c r="AH143" s="237"/>
      <c r="AI143" s="237"/>
      <c r="AJ143" s="237"/>
      <c r="AK143" s="237"/>
      <c r="AL143" s="237"/>
      <c r="AM143" s="238" t="str">
        <f aca="true">IF(U143&lt;&gt;"","",IF(C143&lt;&gt;"","verlegt",IF(B143&lt;TODAY(),"offen","")))</f>
        <v/>
      </c>
      <c r="AN143" s="238"/>
      <c r="AO143" s="239" t="str">
        <f aca="true">IF(U143&lt;&gt;"","",IF(C143="","",IF(C143&lt;TODAY(),"offen","")))</f>
        <v/>
      </c>
      <c r="AP143" s="239"/>
      <c r="AQ143" s="223" t="n">
        <f aca="false">IF(F143&gt;G143,1,0)</f>
        <v>0</v>
      </c>
      <c r="AR143" s="223" t="n">
        <f aca="false">IF(G143&gt;F143,1,0)</f>
        <v>0</v>
      </c>
      <c r="AS143" s="27" t="n">
        <f aca="false">IF(H143&gt;I143,1,0)</f>
        <v>0</v>
      </c>
      <c r="AT143" s="3" t="n">
        <f aca="false">IF(I143&gt;H143,1,0)</f>
        <v>0</v>
      </c>
      <c r="AU143" s="223" t="n">
        <f aca="false">IF(J143&gt;K143,1,0)</f>
        <v>0</v>
      </c>
      <c r="AV143" s="223" t="n">
        <f aca="false">IF(K143&gt;J143,1,0)</f>
        <v>0</v>
      </c>
      <c r="AW143" s="27" t="n">
        <f aca="false">IF(L143&gt;M143,1,0)</f>
        <v>0</v>
      </c>
      <c r="AX143" s="27" t="n">
        <f aca="false">IF(M143&gt;L143,1,0)</f>
        <v>0</v>
      </c>
      <c r="AY143" s="223" t="n">
        <f aca="false">IF(N143&gt;O143,1,0)</f>
        <v>0</v>
      </c>
      <c r="AZ143" s="223" t="n">
        <f aca="false">IF(O143&gt;N143,1,0)</f>
        <v>0</v>
      </c>
      <c r="BA143" s="177" t="n">
        <f aca="false">IF(T143=3,1,0)</f>
        <v>0</v>
      </c>
      <c r="BB143" s="177" t="n">
        <f aca="false">IF(T143=2,1,0)</f>
        <v>0</v>
      </c>
      <c r="BC143" s="177" t="n">
        <f aca="false">IF(T143=1,1,0)</f>
        <v>0</v>
      </c>
      <c r="BD143" s="177" t="n">
        <f aca="false">IF(AND(T143=0,U143&lt;&gt;0),1,0)</f>
        <v>0</v>
      </c>
      <c r="BE143" s="177" t="n">
        <f aca="false">IF(U102=3,1,0)</f>
        <v>0</v>
      </c>
      <c r="BF143" s="177" t="n">
        <f aca="false">IF(U102=2,1,0)</f>
        <v>0</v>
      </c>
      <c r="BG143" s="177" t="n">
        <f aca="false">IF(U102=1,1,0)</f>
        <v>0</v>
      </c>
      <c r="BH143" s="177" t="n">
        <f aca="false">IF(AND(U102=0,T102&lt;&gt;0),1,0)</f>
        <v>0</v>
      </c>
      <c r="BI143" s="27"/>
    </row>
    <row r="144" customFormat="false" ht="15" hidden="true" customHeight="true" outlineLevel="0" collapsed="false">
      <c r="A144" s="224"/>
      <c r="B144" s="225"/>
      <c r="C144" s="263"/>
      <c r="D144" s="262" t="n">
        <f aca="false">D143</f>
        <v>0</v>
      </c>
      <c r="E144" s="228" t="n">
        <f aca="false">E21</f>
        <v>0</v>
      </c>
      <c r="F144" s="231"/>
      <c r="G144" s="232"/>
      <c r="H144" s="229"/>
      <c r="I144" s="230"/>
      <c r="J144" s="231"/>
      <c r="K144" s="232"/>
      <c r="L144" s="229"/>
      <c r="M144" s="230"/>
      <c r="N144" s="231"/>
      <c r="O144" s="232"/>
      <c r="P144" s="235" t="str">
        <f aca="false">IF(F144="","",F144+H144+J144+L144+N144)</f>
        <v/>
      </c>
      <c r="Q144" s="236" t="str">
        <f aca="false">IF(G144="","",G144+I144+K144+M144+O144)</f>
        <v/>
      </c>
      <c r="R144" s="235" t="str">
        <f aca="false">IF(F144="","",AQ144+AS144+AU144+AW144+AY144)</f>
        <v/>
      </c>
      <c r="S144" s="236" t="str">
        <f aca="false">IF(G144="","",AR144+AT144+AV144+AX144+AZ144)</f>
        <v/>
      </c>
      <c r="T144" s="218" t="n">
        <f aca="false">IF(AND(R144&lt;&gt;"",R144=3,S144=0),3,              (IF(AND(R144&lt;&gt;"",R144=3,S144=1),3,                           (IF(AND(R144&lt;&gt;"",R144=3,S144=2),2,                        (IF(AND(R144&lt;&gt;"",R144=2),1,                                                 (IF(AND(R144&lt;&gt;"",R144=1),0,                                                               (IF(AND(R144&lt;&gt;"",R144=0),0,                                                                                0)))))))))))</f>
        <v>0</v>
      </c>
      <c r="U144" s="219" t="n">
        <f aca="false">IF(AND(S144&lt;&gt;"",S144=3,R144=0),3,              (IF(AND(S144&lt;&gt;"",S144=3,R144=1),3,                           (IF(AND(S144&lt;&gt;"",S144=3,R144=2),2,                        (IF(AND(S144&lt;&gt;"",S144=2),1,                                                 (IF(AND(S144&lt;&gt;"",S144=1),0,                                                               (IF(AND(S144&lt;&gt;"",S144=0),0,                                                                                0)))))))))))</f>
        <v>0</v>
      </c>
      <c r="V144" s="237"/>
      <c r="W144" s="237"/>
      <c r="X144" s="237"/>
      <c r="Y144" s="237"/>
      <c r="Z144" s="237"/>
      <c r="AA144" s="237"/>
      <c r="AB144" s="237"/>
      <c r="AC144" s="237"/>
      <c r="AD144" s="237"/>
      <c r="AE144" s="237"/>
      <c r="AF144" s="237"/>
      <c r="AG144" s="237"/>
      <c r="AH144" s="237"/>
      <c r="AI144" s="237"/>
      <c r="AJ144" s="237"/>
      <c r="AK144" s="237"/>
      <c r="AL144" s="237"/>
      <c r="AM144" s="238" t="str">
        <f aca="true">IF(U144&lt;&gt;"","",IF(C144&lt;&gt;"","verlegt",IF(B144&lt;TODAY(),"offen","")))</f>
        <v/>
      </c>
      <c r="AN144" s="238"/>
      <c r="AO144" s="239" t="str">
        <f aca="true">IF(U144&lt;&gt;"","",IF(C144="","",IF(C144&lt;TODAY(),"offen","")))</f>
        <v/>
      </c>
      <c r="AP144" s="239"/>
      <c r="AQ144" s="223" t="n">
        <f aca="false">IF(F144&gt;G144,1,0)</f>
        <v>0</v>
      </c>
      <c r="AR144" s="223" t="n">
        <f aca="false">IF(G144&gt;F144,1,0)</f>
        <v>0</v>
      </c>
      <c r="AS144" s="27" t="n">
        <f aca="false">IF(H144&gt;I144,1,0)</f>
        <v>0</v>
      </c>
      <c r="AT144" s="3" t="n">
        <f aca="false">IF(I144&gt;H144,1,0)</f>
        <v>0</v>
      </c>
      <c r="AU144" s="223" t="n">
        <f aca="false">IF(J144&gt;K144,1,0)</f>
        <v>0</v>
      </c>
      <c r="AV144" s="223" t="n">
        <f aca="false">IF(K144&gt;J144,1,0)</f>
        <v>0</v>
      </c>
      <c r="AW144" s="27" t="n">
        <f aca="false">IF(L144&gt;M144,1,0)</f>
        <v>0</v>
      </c>
      <c r="AX144" s="27" t="n">
        <f aca="false">IF(M144&gt;L144,1,0)</f>
        <v>0</v>
      </c>
      <c r="AY144" s="223" t="n">
        <f aca="false">IF(N144&gt;O144,1,0)</f>
        <v>0</v>
      </c>
      <c r="AZ144" s="223" t="n">
        <f aca="false">IF(O144&gt;N144,1,0)</f>
        <v>0</v>
      </c>
      <c r="BA144" s="177" t="n">
        <f aca="false">IF(T144=3,1,0)</f>
        <v>0</v>
      </c>
      <c r="BB144" s="177" t="n">
        <f aca="false">IF(T144=2,1,0)</f>
        <v>0</v>
      </c>
      <c r="BC144" s="177" t="n">
        <f aca="false">IF(T144=1,1,0)</f>
        <v>0</v>
      </c>
      <c r="BD144" s="177" t="n">
        <f aca="false">IF(AND(T144=0,U144&lt;&gt;0),1,0)</f>
        <v>0</v>
      </c>
      <c r="BE144" s="177" t="n">
        <f aca="false">IF(U113=3,1,0)</f>
        <v>0</v>
      </c>
      <c r="BF144" s="177" t="n">
        <f aca="false">IF(U113=2,1,0)</f>
        <v>0</v>
      </c>
      <c r="BG144" s="177" t="n">
        <f aca="false">IF(U113=1,1,0)</f>
        <v>0</v>
      </c>
      <c r="BH144" s="177" t="n">
        <f aca="false">IF(AND(U113=0,T113&lt;&gt;0),1,0)</f>
        <v>0</v>
      </c>
      <c r="BI144" s="27"/>
    </row>
    <row r="145" customFormat="false" ht="15" hidden="true" customHeight="true" outlineLevel="0" collapsed="false">
      <c r="A145" s="224"/>
      <c r="B145" s="225"/>
      <c r="C145" s="263"/>
      <c r="D145" s="262" t="n">
        <f aca="false">D144</f>
        <v>0</v>
      </c>
      <c r="E145" s="228" t="n">
        <f aca="false">E24</f>
        <v>0</v>
      </c>
      <c r="F145" s="231"/>
      <c r="G145" s="232"/>
      <c r="H145" s="229"/>
      <c r="I145" s="230"/>
      <c r="J145" s="231"/>
      <c r="K145" s="232"/>
      <c r="L145" s="229"/>
      <c r="M145" s="230"/>
      <c r="N145" s="231"/>
      <c r="O145" s="232"/>
      <c r="P145" s="235" t="str">
        <f aca="false">IF(F145="","",F145+H145+J145+L145+N145)</f>
        <v/>
      </c>
      <c r="Q145" s="236" t="str">
        <f aca="false">IF(G145="","",G145+I145+K145+M145+O145)</f>
        <v/>
      </c>
      <c r="R145" s="235" t="str">
        <f aca="false">IF(F145="","",AQ145+AS145+AU145+AW145+AY145)</f>
        <v/>
      </c>
      <c r="S145" s="236" t="str">
        <f aca="false">IF(G145="","",AR145+AT145+AV145+AX145+AZ145)</f>
        <v/>
      </c>
      <c r="T145" s="218" t="n">
        <f aca="false">IF(AND(R145&lt;&gt;"",R145=3,S145=0),3,              (IF(AND(R145&lt;&gt;"",R145=3,S145=1),3,                           (IF(AND(R145&lt;&gt;"",R145=3,S145=2),2,                        (IF(AND(R145&lt;&gt;"",R145=2),1,                                                 (IF(AND(R145&lt;&gt;"",R145=1),0,                                                               (IF(AND(R145&lt;&gt;"",R145=0),0,                                                                                0)))))))))))</f>
        <v>0</v>
      </c>
      <c r="U145" s="219" t="n">
        <f aca="false">IF(AND(S145&lt;&gt;"",S145=3,R145=0),3,              (IF(AND(S145&lt;&gt;"",S145=3,R145=1),3,                           (IF(AND(S145&lt;&gt;"",S145=3,R145=2),2,                        (IF(AND(S145&lt;&gt;"",S145=2),1,                                                 (IF(AND(S145&lt;&gt;"",S145=1),0,                                                               (IF(AND(S145&lt;&gt;"",S145=0),0,                                                                                0)))))))))))</f>
        <v>0</v>
      </c>
      <c r="V145" s="237"/>
      <c r="W145" s="237"/>
      <c r="X145" s="237"/>
      <c r="Y145" s="237"/>
      <c r="Z145" s="237"/>
      <c r="AA145" s="237"/>
      <c r="AB145" s="237"/>
      <c r="AC145" s="237"/>
      <c r="AD145" s="237"/>
      <c r="AE145" s="237"/>
      <c r="AF145" s="237"/>
      <c r="AG145" s="237"/>
      <c r="AH145" s="237"/>
      <c r="AI145" s="237"/>
      <c r="AJ145" s="237"/>
      <c r="AK145" s="237"/>
      <c r="AL145" s="237"/>
      <c r="AM145" s="238" t="str">
        <f aca="true">IF(U145&lt;&gt;"","",IF(C145&lt;&gt;"","verlegt",IF(B145&lt;TODAY(),"offen","")))</f>
        <v/>
      </c>
      <c r="AN145" s="238"/>
      <c r="AO145" s="239" t="str">
        <f aca="true">IF(U145&lt;&gt;"","",IF(C145="","",IF(C145&lt;TODAY(),"offen","")))</f>
        <v/>
      </c>
      <c r="AP145" s="239"/>
      <c r="AQ145" s="223" t="n">
        <f aca="false">IF(F145&gt;G145,1,0)</f>
        <v>0</v>
      </c>
      <c r="AR145" s="223" t="n">
        <f aca="false">IF(G145&gt;F145,1,0)</f>
        <v>0</v>
      </c>
      <c r="AS145" s="27" t="n">
        <f aca="false">IF(H145&gt;I145,1,0)</f>
        <v>0</v>
      </c>
      <c r="AT145" s="3" t="n">
        <f aca="false">IF(I145&gt;H145,1,0)</f>
        <v>0</v>
      </c>
      <c r="AU145" s="223" t="n">
        <f aca="false">IF(J145&gt;K145,1,0)</f>
        <v>0</v>
      </c>
      <c r="AV145" s="223" t="n">
        <f aca="false">IF(K145&gt;J145,1,0)</f>
        <v>0</v>
      </c>
      <c r="AW145" s="27" t="n">
        <f aca="false">IF(L145&gt;M145,1,0)</f>
        <v>0</v>
      </c>
      <c r="AX145" s="27" t="n">
        <f aca="false">IF(M145&gt;L145,1,0)</f>
        <v>0</v>
      </c>
      <c r="AY145" s="223" t="n">
        <f aca="false">IF(N145&gt;O145,1,0)</f>
        <v>0</v>
      </c>
      <c r="AZ145" s="223" t="n">
        <f aca="false">IF(O145&gt;N145,1,0)</f>
        <v>0</v>
      </c>
      <c r="BA145" s="177" t="n">
        <f aca="false">IF(T145=3,1,0)</f>
        <v>0</v>
      </c>
      <c r="BB145" s="177" t="n">
        <f aca="false">IF(T145=2,1,0)</f>
        <v>0</v>
      </c>
      <c r="BC145" s="177" t="n">
        <f aca="false">IF(T145=1,1,0)</f>
        <v>0</v>
      </c>
      <c r="BD145" s="177" t="n">
        <f aca="false">IF(AND(T145=0,U145&lt;&gt;0),1,0)</f>
        <v>0</v>
      </c>
      <c r="BE145" s="177" t="n">
        <f aca="false">IF(U124=3,1,0)</f>
        <v>0</v>
      </c>
      <c r="BF145" s="177" t="n">
        <f aca="false">IF(U124=2,1,0)</f>
        <v>0</v>
      </c>
      <c r="BG145" s="177" t="n">
        <f aca="false">IF(U124=1,1,0)</f>
        <v>0</v>
      </c>
      <c r="BH145" s="177" t="n">
        <f aca="false">IF(AND(U124=0,T124&lt;&gt;0),1,0)</f>
        <v>0</v>
      </c>
      <c r="BI145" s="27"/>
    </row>
    <row r="146" customFormat="false" ht="15" hidden="true" customHeight="true" outlineLevel="0" collapsed="false">
      <c r="A146" s="224"/>
      <c r="B146" s="225"/>
      <c r="C146" s="263"/>
      <c r="D146" s="262" t="n">
        <f aca="false">D145</f>
        <v>0</v>
      </c>
      <c r="E146" s="228" t="n">
        <f aca="false">E27</f>
        <v>0</v>
      </c>
      <c r="F146" s="231"/>
      <c r="G146" s="232"/>
      <c r="H146" s="229"/>
      <c r="I146" s="230"/>
      <c r="J146" s="231"/>
      <c r="K146" s="232"/>
      <c r="L146" s="229"/>
      <c r="M146" s="230"/>
      <c r="N146" s="231"/>
      <c r="O146" s="232"/>
      <c r="P146" s="235" t="str">
        <f aca="false">IF(F146="","",F146+H146+J146+L146+N146)</f>
        <v/>
      </c>
      <c r="Q146" s="236" t="str">
        <f aca="false">IF(G146="","",G146+I146+K146+M146+O146)</f>
        <v/>
      </c>
      <c r="R146" s="235" t="str">
        <f aca="false">IF(F146="","",AQ146+AS146+AU146+AW146+AY146)</f>
        <v/>
      </c>
      <c r="S146" s="236" t="str">
        <f aca="false">IF(G146="","",AR146+AT146+AV146+AX146+AZ146)</f>
        <v/>
      </c>
      <c r="T146" s="218" t="n">
        <f aca="false">IF(AND(R146&lt;&gt;"",R146=3,S146=0),3,              (IF(AND(R146&lt;&gt;"",R146=3,S146=1),3,                           (IF(AND(R146&lt;&gt;"",R146=3,S146=2),2,                        (IF(AND(R146&lt;&gt;"",R146=2),1,                                                 (IF(AND(R146&lt;&gt;"",R146=1),0,                                                               (IF(AND(R146&lt;&gt;"",R146=0),0,                                                                                0)))))))))))</f>
        <v>0</v>
      </c>
      <c r="U146" s="219" t="n">
        <f aca="false">IF(AND(S146&lt;&gt;"",S146=3,R146=0),3,              (IF(AND(S146&lt;&gt;"",S146=3,R146=1),3,                           (IF(AND(S146&lt;&gt;"",S146=3,R146=2),2,                        (IF(AND(S146&lt;&gt;"",S146=2),1,                                                 (IF(AND(S146&lt;&gt;"",S146=1),0,                                                               (IF(AND(S146&lt;&gt;"",S146=0),0,                                                                                0)))))))))))</f>
        <v>0</v>
      </c>
      <c r="V146" s="237"/>
      <c r="W146" s="237"/>
      <c r="X146" s="237"/>
      <c r="Y146" s="237"/>
      <c r="Z146" s="237"/>
      <c r="AA146" s="237"/>
      <c r="AB146" s="237"/>
      <c r="AC146" s="237"/>
      <c r="AD146" s="237"/>
      <c r="AE146" s="237"/>
      <c r="AF146" s="237"/>
      <c r="AG146" s="237"/>
      <c r="AH146" s="237"/>
      <c r="AI146" s="237"/>
      <c r="AJ146" s="237"/>
      <c r="AK146" s="237"/>
      <c r="AL146" s="237"/>
      <c r="AM146" s="238" t="str">
        <f aca="true">IF(U146&lt;&gt;"","",IF(C146&lt;&gt;"","verlegt",IF(B146&lt;TODAY(),"offen","")))</f>
        <v/>
      </c>
      <c r="AN146" s="238"/>
      <c r="AO146" s="239" t="str">
        <f aca="true">IF(U146&lt;&gt;"","",IF(C146="","",IF(C146&lt;TODAY(),"offen","")))</f>
        <v/>
      </c>
      <c r="AP146" s="239"/>
      <c r="AQ146" s="223" t="n">
        <f aca="false">IF(F146&gt;G146,1,0)</f>
        <v>0</v>
      </c>
      <c r="AR146" s="223" t="n">
        <f aca="false">IF(G146&gt;F146,1,0)</f>
        <v>0</v>
      </c>
      <c r="AS146" s="27" t="n">
        <f aca="false">IF(H146&gt;I146,1,0)</f>
        <v>0</v>
      </c>
      <c r="AT146" s="3" t="n">
        <f aca="false">IF(I146&gt;H146,1,0)</f>
        <v>0</v>
      </c>
      <c r="AU146" s="223" t="n">
        <f aca="false">IF(J146&gt;K146,1,0)</f>
        <v>0</v>
      </c>
      <c r="AV146" s="223" t="n">
        <f aca="false">IF(K146&gt;J146,1,0)</f>
        <v>0</v>
      </c>
      <c r="AW146" s="27" t="n">
        <f aca="false">IF(L146&gt;M146,1,0)</f>
        <v>0</v>
      </c>
      <c r="AX146" s="27" t="n">
        <f aca="false">IF(M146&gt;L146,1,0)</f>
        <v>0</v>
      </c>
      <c r="AY146" s="223" t="n">
        <f aca="false">IF(N146&gt;O146,1,0)</f>
        <v>0</v>
      </c>
      <c r="AZ146" s="223" t="n">
        <f aca="false">IF(O146&gt;N146,1,0)</f>
        <v>0</v>
      </c>
      <c r="BA146" s="177" t="n">
        <f aca="false">IF(T146=3,1,0)</f>
        <v>0</v>
      </c>
      <c r="BB146" s="177" t="n">
        <f aca="false">IF(T146=2,1,0)</f>
        <v>0</v>
      </c>
      <c r="BC146" s="177" t="n">
        <f aca="false">IF(T146=1,1,0)</f>
        <v>0</v>
      </c>
      <c r="BD146" s="177" t="n">
        <f aca="false">IF(AND(T146=0,U146&lt;&gt;0),1,0)</f>
        <v>0</v>
      </c>
      <c r="BE146" s="177" t="n">
        <f aca="false">IF(U135=3,1,0)</f>
        <v>0</v>
      </c>
      <c r="BF146" s="177" t="n">
        <f aca="false">IF(U135=2,1,0)</f>
        <v>0</v>
      </c>
      <c r="BG146" s="177" t="n">
        <f aca="false">IF(U135=1,1,0)</f>
        <v>0</v>
      </c>
      <c r="BH146" s="177" t="n">
        <f aca="false">IF(AND(U135=0,T135&lt;&gt;0),1,0)</f>
        <v>0</v>
      </c>
      <c r="BI146" s="27"/>
    </row>
    <row r="147" customFormat="false" ht="15" hidden="true" customHeight="true" outlineLevel="0" collapsed="false">
      <c r="A147" s="241"/>
      <c r="B147" s="242"/>
      <c r="C147" s="265"/>
      <c r="D147" s="266" t="n">
        <f aca="false">D146</f>
        <v>0</v>
      </c>
      <c r="E147" s="267" t="n">
        <f aca="false">E33</f>
        <v>0</v>
      </c>
      <c r="F147" s="247"/>
      <c r="G147" s="248"/>
      <c r="H147" s="245"/>
      <c r="I147" s="246"/>
      <c r="J147" s="247"/>
      <c r="K147" s="248"/>
      <c r="L147" s="245"/>
      <c r="M147" s="246"/>
      <c r="N147" s="247"/>
      <c r="O147" s="248"/>
      <c r="P147" s="251" t="str">
        <f aca="false">IF(F147="","",F147+H147+J147+L147+N147)</f>
        <v/>
      </c>
      <c r="Q147" s="252" t="str">
        <f aca="false">IF(G147="","",G147+I147+K147+M147+O147)</f>
        <v/>
      </c>
      <c r="R147" s="251" t="str">
        <f aca="false">IF(F147="","",AQ147+AS147+AU147+AW147+AY147)</f>
        <v/>
      </c>
      <c r="S147" s="252" t="str">
        <f aca="false">IF(G147="","",AR147+AT147+AV147+AX147+AZ147)</f>
        <v/>
      </c>
      <c r="T147" s="218" t="n">
        <f aca="false">IF(AND(R147&lt;&gt;"",R147=3,S147=0),3,              (IF(AND(R147&lt;&gt;"",R147=3,S147=1),3,                           (IF(AND(R147&lt;&gt;"",R147=3,S147=2),2,                        (IF(AND(R147&lt;&gt;"",R147=2),1,                                                 (IF(AND(R147&lt;&gt;"",R147=1),0,                                                               (IF(AND(R147&lt;&gt;"",R147=0),0,                                                                                0)))))))))))</f>
        <v>0</v>
      </c>
      <c r="U147" s="219" t="n">
        <f aca="false">IF(AND(S147&lt;&gt;"",S147=3,R147=0),3,              (IF(AND(S147&lt;&gt;"",S147=3,R147=1),3,                           (IF(AND(S147&lt;&gt;"",S147=3,R147=2),2,                        (IF(AND(S147&lt;&gt;"",S147=2),1,                                                 (IF(AND(S147&lt;&gt;"",S147=1),0,                                                               (IF(AND(S147&lt;&gt;"",S147=0),0,                                                                                0)))))))))))</f>
        <v>0</v>
      </c>
      <c r="V147" s="253"/>
      <c r="W147" s="253"/>
      <c r="X147" s="253"/>
      <c r="Y147" s="253"/>
      <c r="Z147" s="253"/>
      <c r="AA147" s="253"/>
      <c r="AB147" s="253"/>
      <c r="AC147" s="253"/>
      <c r="AD147" s="253"/>
      <c r="AE147" s="253"/>
      <c r="AF147" s="253"/>
      <c r="AG147" s="253"/>
      <c r="AH147" s="253"/>
      <c r="AI147" s="253"/>
      <c r="AJ147" s="253"/>
      <c r="AK147" s="253"/>
      <c r="AL147" s="253"/>
      <c r="AM147" s="254" t="str">
        <f aca="true">IF(U147&lt;&gt;"","",IF(C147&lt;&gt;"","verlegt",IF(B147&lt;TODAY(),"offen","")))</f>
        <v/>
      </c>
      <c r="AN147" s="254"/>
      <c r="AO147" s="255" t="str">
        <f aca="true">IF(U147&lt;&gt;"","",IF(C147="","",IF(C147&lt;TODAY(),"offen","")))</f>
        <v/>
      </c>
      <c r="AP147" s="255"/>
      <c r="AQ147" s="223" t="n">
        <f aca="false">IF(F147&gt;G147,1,0)</f>
        <v>0</v>
      </c>
      <c r="AR147" s="223" t="n">
        <f aca="false">IF(G147&gt;F147,1,0)</f>
        <v>0</v>
      </c>
      <c r="AS147" s="27" t="n">
        <f aca="false">IF(H147&gt;I147,1,0)</f>
        <v>0</v>
      </c>
      <c r="AT147" s="3" t="n">
        <f aca="false">IF(I147&gt;H147,1,0)</f>
        <v>0</v>
      </c>
      <c r="AU147" s="223" t="n">
        <f aca="false">IF(J147&gt;K147,1,0)</f>
        <v>0</v>
      </c>
      <c r="AV147" s="223" t="n">
        <f aca="false">IF(K147&gt;J147,1,0)</f>
        <v>0</v>
      </c>
      <c r="AW147" s="27" t="n">
        <f aca="false">IF(L147&gt;M147,1,0)</f>
        <v>0</v>
      </c>
      <c r="AX147" s="27" t="n">
        <f aca="false">IF(M147&gt;L147,1,0)</f>
        <v>0</v>
      </c>
      <c r="AY147" s="223" t="n">
        <f aca="false">IF(N147&gt;O147,1,0)</f>
        <v>0</v>
      </c>
      <c r="AZ147" s="223" t="n">
        <f aca="false">IF(O147&gt;N147,1,0)</f>
        <v>0</v>
      </c>
      <c r="BA147" s="177" t="n">
        <f aca="false">IF(T147=3,1,0)</f>
        <v>0</v>
      </c>
      <c r="BB147" s="177" t="n">
        <f aca="false">IF(T147=2,1,0)</f>
        <v>0</v>
      </c>
      <c r="BC147" s="177" t="n">
        <f aca="false">IF(T147=1,1,0)</f>
        <v>0</v>
      </c>
      <c r="BD147" s="177" t="n">
        <f aca="false">IF(AND(T147=0,U147&lt;&gt;0),1,0)</f>
        <v>0</v>
      </c>
      <c r="BE147" s="177" t="n">
        <f aca="false">IF(U158=3,1,0)</f>
        <v>0</v>
      </c>
      <c r="BF147" s="177" t="n">
        <f aca="false">IF(U158=2,1,0)</f>
        <v>0</v>
      </c>
      <c r="BG147" s="177" t="n">
        <f aca="false">IF(U158=1,1,0)</f>
        <v>0</v>
      </c>
      <c r="BH147" s="177" t="n">
        <f aca="false">IF(AND(U158=0,T158&lt;&gt;0),1,0)</f>
        <v>0</v>
      </c>
      <c r="BI147" s="27"/>
    </row>
    <row r="148" customFormat="false" ht="15" hidden="true" customHeight="true" outlineLevel="0" collapsed="false">
      <c r="A148" s="26"/>
      <c r="C148" s="27"/>
      <c r="D148" s="24"/>
      <c r="E148" s="24"/>
      <c r="T148" s="218" t="n">
        <f aca="false">IF(AND(R148&lt;&gt;"",R148=3,S148=0),3,              (IF(AND(R148&lt;&gt;"",R148=3,S148=1),3,                           (IF(AND(R148&lt;&gt;"",R148=3,S148=2),2,                        (IF(AND(R148&lt;&gt;"",R148=2),1,                                                 (IF(AND(R148&lt;&gt;"",R148=1),0,                                                               (IF(AND(R148&lt;&gt;"",R148=0),0,                                                                                0)))))))))))</f>
        <v>0</v>
      </c>
      <c r="U148" s="219" t="n">
        <f aca="false">IF(AND(S148&lt;&gt;"",S148=3,R148=0),3,              (IF(AND(S148&lt;&gt;"",S148=3,R148=1),3,                           (IF(AND(S148&lt;&gt;"",S148=3,R148=2),2,                        (IF(AND(S148&lt;&gt;"",S148=2),1,                                                 (IF(AND(S148&lt;&gt;"",S148=1),0,                                                               (IF(AND(S148&lt;&gt;"",S148=0),0,                                                                                0)))))))))))</f>
        <v>0</v>
      </c>
      <c r="V148" s="256"/>
      <c r="W148" s="256"/>
      <c r="X148" s="257"/>
      <c r="Y148" s="257"/>
      <c r="Z148" s="257"/>
      <c r="AA148" s="257"/>
      <c r="AB148" s="257"/>
      <c r="AC148" s="257"/>
      <c r="AD148" s="257"/>
      <c r="AE148" s="257"/>
      <c r="AF148" s="257"/>
      <c r="AG148" s="257"/>
      <c r="AH148" s="257"/>
      <c r="AI148" s="257"/>
      <c r="AJ148" s="257"/>
      <c r="AK148" s="257"/>
      <c r="AL148" s="257"/>
      <c r="AM148" s="257"/>
      <c r="AQ148" s="223"/>
      <c r="AR148" s="223"/>
      <c r="AS148" s="27"/>
      <c r="AU148" s="223"/>
      <c r="AV148" s="223"/>
      <c r="AW148" s="27"/>
      <c r="AX148" s="27"/>
      <c r="AY148" s="223"/>
      <c r="AZ148" s="223"/>
      <c r="BA148" s="258" t="n">
        <f aca="false">SUM(BA138:BA147)</f>
        <v>0</v>
      </c>
      <c r="BB148" s="258" t="n">
        <f aca="false">SUM(BB138:BB147)</f>
        <v>0</v>
      </c>
      <c r="BC148" s="258" t="n">
        <f aca="false">SUM(BC138:BC147)</f>
        <v>0</v>
      </c>
      <c r="BD148" s="258" t="n">
        <f aca="false">SUM(BD138:BD147)</f>
        <v>0</v>
      </c>
      <c r="BE148" s="258" t="n">
        <f aca="false">SUM(BE138:BE147)</f>
        <v>0</v>
      </c>
      <c r="BF148" s="258" t="n">
        <f aca="false">SUM(BF138:BF147)</f>
        <v>0</v>
      </c>
      <c r="BG148" s="258" t="n">
        <f aca="false">SUM(BG138:BG147)</f>
        <v>0</v>
      </c>
      <c r="BH148" s="258" t="n">
        <f aca="false">SUM(BH138:BH147)</f>
        <v>0</v>
      </c>
      <c r="BI148" s="27" t="n">
        <f aca="false">SUM(BA148:BH148)</f>
        <v>0</v>
      </c>
    </row>
    <row r="149" customFormat="false" ht="15" hidden="true" customHeight="true" outlineLevel="0" collapsed="false">
      <c r="A149" s="205"/>
      <c r="B149" s="206"/>
      <c r="C149" s="259"/>
      <c r="D149" s="260" t="n">
        <f aca="false">E33</f>
        <v>0</v>
      </c>
      <c r="E149" s="209" t="str">
        <f aca="false">E3</f>
        <v>SV Miesenbach</v>
      </c>
      <c r="F149" s="212"/>
      <c r="G149" s="213"/>
      <c r="H149" s="210"/>
      <c r="I149" s="211"/>
      <c r="J149" s="212"/>
      <c r="K149" s="213"/>
      <c r="L149" s="210"/>
      <c r="M149" s="211"/>
      <c r="N149" s="212"/>
      <c r="O149" s="213"/>
      <c r="P149" s="216" t="str">
        <f aca="false">IF(F149="","",F149+H149+J149+L149+N149)</f>
        <v/>
      </c>
      <c r="Q149" s="217" t="str">
        <f aca="false">IF(G149="","",G149+I149+K149+M149+O149)</f>
        <v/>
      </c>
      <c r="R149" s="216" t="str">
        <f aca="false">IF(F149="","",AQ149+AS149+AU149+AW149+AY149)</f>
        <v/>
      </c>
      <c r="S149" s="217" t="str">
        <f aca="false">IF(G149="","",AR149+AT149+AV149+AX149+AZ149)</f>
        <v/>
      </c>
      <c r="T149" s="218" t="n">
        <f aca="false">IF(AND(R149&lt;&gt;"",R149=3,S149=0),3,              (IF(AND(R149&lt;&gt;"",R149=3,S149=1),3,                           (IF(AND(R149&lt;&gt;"",R149=3,S149=2),2,                        (IF(AND(R149&lt;&gt;"",R149=2),1,                                                 (IF(AND(R149&lt;&gt;"",R149=1),0,                                                               (IF(AND(R149&lt;&gt;"",R149=0),0,                                                                                0)))))))))))</f>
        <v>0</v>
      </c>
      <c r="U149" s="219" t="n">
        <f aca="false">IF(AND(S149&lt;&gt;"",S149=3,R149=0),3,              (IF(AND(S149&lt;&gt;"",S149=3,R149=1),3,                           (IF(AND(S149&lt;&gt;"",S149=3,R149=2),2,                        (IF(AND(S149&lt;&gt;"",S149=2),1,                                                 (IF(AND(S149&lt;&gt;"",S149=1),0,                                                               (IF(AND(S149&lt;&gt;"",S149=0),0,                                                                                0)))))))))))</f>
        <v>0</v>
      </c>
      <c r="V149" s="220"/>
      <c r="W149" s="220"/>
      <c r="X149" s="220"/>
      <c r="Y149" s="220"/>
      <c r="Z149" s="220"/>
      <c r="AA149" s="220"/>
      <c r="AB149" s="220"/>
      <c r="AC149" s="220"/>
      <c r="AD149" s="220"/>
      <c r="AE149" s="220"/>
      <c r="AF149" s="220"/>
      <c r="AG149" s="220"/>
      <c r="AH149" s="220"/>
      <c r="AI149" s="220"/>
      <c r="AJ149" s="220"/>
      <c r="AK149" s="220"/>
      <c r="AL149" s="220"/>
      <c r="AM149" s="221" t="str">
        <f aca="true">IF(U149&lt;&gt;"","",IF(C149&lt;&gt;"","verlegt",IF(B149&lt;TODAY(),"offen","")))</f>
        <v/>
      </c>
      <c r="AN149" s="221"/>
      <c r="AO149" s="222" t="str">
        <f aca="true">IF(U149&lt;&gt;"","",IF(C149="","",IF(C149&lt;TODAY(),"offen","")))</f>
        <v/>
      </c>
      <c r="AP149" s="222"/>
      <c r="AQ149" s="223" t="n">
        <f aca="false">IF(F149&gt;G149,1,0)</f>
        <v>0</v>
      </c>
      <c r="AR149" s="223" t="n">
        <f aca="false">IF(G149&gt;F149,1,0)</f>
        <v>0</v>
      </c>
      <c r="AS149" s="27" t="n">
        <f aca="false">IF(H149&gt;I149,1,0)</f>
        <v>0</v>
      </c>
      <c r="AT149" s="3" t="n">
        <f aca="false">IF(I149&gt;H149,1,0)</f>
        <v>0</v>
      </c>
      <c r="AU149" s="223" t="n">
        <f aca="false">IF(J149&gt;K149,1,0)</f>
        <v>0</v>
      </c>
      <c r="AV149" s="223" t="n">
        <f aca="false">IF(K149&gt;J149,1,0)</f>
        <v>0</v>
      </c>
      <c r="AW149" s="27" t="n">
        <f aca="false">IF(L149&gt;M149,1,0)</f>
        <v>0</v>
      </c>
      <c r="AX149" s="27" t="n">
        <f aca="false">IF(M149&gt;L149,1,0)</f>
        <v>0</v>
      </c>
      <c r="AY149" s="223" t="n">
        <f aca="false">IF(N149&gt;O149,1,0)</f>
        <v>0</v>
      </c>
      <c r="AZ149" s="223" t="n">
        <f aca="false">IF(O149&gt;N149,1,0)</f>
        <v>0</v>
      </c>
      <c r="BA149" s="177" t="n">
        <f aca="false">IF(T149=3,1,0)</f>
        <v>0</v>
      </c>
      <c r="BB149" s="177" t="n">
        <f aca="false">IF(T149=2,1,0)</f>
        <v>0</v>
      </c>
      <c r="BC149" s="177" t="n">
        <f aca="false">IF(T149=1,1,0)</f>
        <v>0</v>
      </c>
      <c r="BD149" s="177" t="n">
        <f aca="false">IF(AND(T149=0,U149&lt;&gt;0),1,0)</f>
        <v>0</v>
      </c>
      <c r="BE149" s="177" t="n">
        <f aca="false">IF(U48=3,1,0)</f>
        <v>0</v>
      </c>
      <c r="BF149" s="177" t="n">
        <f aca="false">IF(U48=2,1,0)</f>
        <v>0</v>
      </c>
      <c r="BG149" s="177" t="n">
        <f aca="false">IF(U48=1,1,0)</f>
        <v>0</v>
      </c>
      <c r="BH149" s="177" t="n">
        <f aca="false">IF(AND(U48=0,T48&lt;&gt;0),1,0)</f>
        <v>0</v>
      </c>
      <c r="BI149" s="27"/>
    </row>
    <row r="150" customFormat="false" ht="15" hidden="true" customHeight="true" outlineLevel="0" collapsed="false">
      <c r="A150" s="224"/>
      <c r="B150" s="225"/>
      <c r="C150" s="263"/>
      <c r="D150" s="262" t="n">
        <f aca="false">D149</f>
        <v>0</v>
      </c>
      <c r="E150" s="228" t="str">
        <f aca="false">E6</f>
        <v>TSV Hütschenhausen</v>
      </c>
      <c r="F150" s="231"/>
      <c r="G150" s="232"/>
      <c r="H150" s="229"/>
      <c r="I150" s="230"/>
      <c r="J150" s="231"/>
      <c r="K150" s="232"/>
      <c r="L150" s="229"/>
      <c r="M150" s="230"/>
      <c r="N150" s="231"/>
      <c r="O150" s="232"/>
      <c r="P150" s="235" t="str">
        <f aca="false">IF(F150="","",F150+H150+J150+L150+N150)</f>
        <v/>
      </c>
      <c r="Q150" s="236" t="str">
        <f aca="false">IF(G150="","",G150+I150+K150+M150+O150)</f>
        <v/>
      </c>
      <c r="R150" s="235" t="str">
        <f aca="false">IF(F150="","",AQ150+AS150+AU150+AW150+AY150)</f>
        <v/>
      </c>
      <c r="S150" s="236" t="str">
        <f aca="false">IF(G150="","",AR150+AT150+AV150+AX150+AZ150)</f>
        <v/>
      </c>
      <c r="T150" s="218" t="n">
        <f aca="false">IF(AND(R150&lt;&gt;"",R150=3,S150=0),3,              (IF(AND(R150&lt;&gt;"",R150=3,S150=1),3,                           (IF(AND(R150&lt;&gt;"",R150=3,S150=2),2,                        (IF(AND(R150&lt;&gt;"",R150=2),1,                                                 (IF(AND(R150&lt;&gt;"",R150=1),0,                                                               (IF(AND(R150&lt;&gt;"",R150=0),0,                                                                                0)))))))))))</f>
        <v>0</v>
      </c>
      <c r="U150" s="219" t="n">
        <f aca="false">IF(AND(S150&lt;&gt;"",S150=3,R150=0),3,              (IF(AND(S150&lt;&gt;"",S150=3,R150=1),3,                           (IF(AND(S150&lt;&gt;"",S150=3,R150=2),2,                        (IF(AND(S150&lt;&gt;"",S150=2),1,                                                 (IF(AND(S150&lt;&gt;"",S150=1),0,                                                               (IF(AND(S150&lt;&gt;"",S150=0),0,                                                                                0)))))))))))</f>
        <v>0</v>
      </c>
      <c r="V150" s="237"/>
      <c r="W150" s="237"/>
      <c r="X150" s="237"/>
      <c r="Y150" s="237"/>
      <c r="Z150" s="237"/>
      <c r="AA150" s="237"/>
      <c r="AB150" s="237"/>
      <c r="AC150" s="237"/>
      <c r="AD150" s="237"/>
      <c r="AE150" s="237"/>
      <c r="AF150" s="237"/>
      <c r="AG150" s="237"/>
      <c r="AH150" s="237"/>
      <c r="AI150" s="237"/>
      <c r="AJ150" s="237"/>
      <c r="AK150" s="237"/>
      <c r="AL150" s="237"/>
      <c r="AM150" s="238" t="str">
        <f aca="true">IF(U150&lt;&gt;"","",IF(C150&lt;&gt;"","verlegt",IF(B150&lt;TODAY(),"offen","")))</f>
        <v/>
      </c>
      <c r="AN150" s="238"/>
      <c r="AO150" s="239" t="str">
        <f aca="true">IF(U150&lt;&gt;"","",IF(C150="","",IF(C150&lt;TODAY(),"offen","")))</f>
        <v/>
      </c>
      <c r="AP150" s="239"/>
      <c r="AQ150" s="223" t="n">
        <f aca="false">IF(F150&gt;G150,1,0)</f>
        <v>0</v>
      </c>
      <c r="AR150" s="223" t="n">
        <f aca="false">IF(G150&gt;F150,1,0)</f>
        <v>0</v>
      </c>
      <c r="AS150" s="27" t="n">
        <f aca="false">IF(H150&gt;I150,1,0)</f>
        <v>0</v>
      </c>
      <c r="AT150" s="3" t="n">
        <f aca="false">IF(I150&gt;H150,1,0)</f>
        <v>0</v>
      </c>
      <c r="AU150" s="223" t="n">
        <f aca="false">IF(J150&gt;K150,1,0)</f>
        <v>0</v>
      </c>
      <c r="AV150" s="223" t="n">
        <f aca="false">IF(K150&gt;J150,1,0)</f>
        <v>0</v>
      </c>
      <c r="AW150" s="27" t="n">
        <f aca="false">IF(L150&gt;M150,1,0)</f>
        <v>0</v>
      </c>
      <c r="AX150" s="27" t="n">
        <f aca="false">IF(M150&gt;L150,1,0)</f>
        <v>0</v>
      </c>
      <c r="AY150" s="223" t="n">
        <f aca="false">IF(N150&gt;O150,1,0)</f>
        <v>0</v>
      </c>
      <c r="AZ150" s="223" t="n">
        <f aca="false">IF(O150&gt;N150,1,0)</f>
        <v>0</v>
      </c>
      <c r="BA150" s="177" t="n">
        <f aca="false">IF(T150=3,1,0)</f>
        <v>0</v>
      </c>
      <c r="BB150" s="177" t="n">
        <f aca="false">IF(T150=2,1,0)</f>
        <v>0</v>
      </c>
      <c r="BC150" s="177" t="n">
        <f aca="false">IF(T150=1,1,0)</f>
        <v>0</v>
      </c>
      <c r="BD150" s="177" t="n">
        <f aca="false">IF(AND(T150=0,U150&lt;&gt;0),1,0)</f>
        <v>0</v>
      </c>
      <c r="BE150" s="177" t="n">
        <f aca="false">IF(U59=3,1,0)</f>
        <v>0</v>
      </c>
      <c r="BF150" s="177" t="n">
        <f aca="false">IF(U59=2,1,0)</f>
        <v>0</v>
      </c>
      <c r="BG150" s="177" t="n">
        <f aca="false">IF(U59=1,1,0)</f>
        <v>0</v>
      </c>
      <c r="BH150" s="177" t="n">
        <f aca="false">IF(AND(U59=0,T59&lt;&gt;0),1,0)</f>
        <v>0</v>
      </c>
      <c r="BI150" s="27"/>
    </row>
    <row r="151" customFormat="false" ht="15" hidden="true" customHeight="true" outlineLevel="0" collapsed="false">
      <c r="A151" s="224"/>
      <c r="B151" s="225"/>
      <c r="C151" s="263"/>
      <c r="D151" s="262" t="n">
        <f aca="false">D150</f>
        <v>0</v>
      </c>
      <c r="E151" s="228" t="str">
        <f aca="false">E9</f>
        <v>Erlenbach/Morlautern</v>
      </c>
      <c r="F151" s="231"/>
      <c r="G151" s="232"/>
      <c r="H151" s="229"/>
      <c r="I151" s="230"/>
      <c r="J151" s="231"/>
      <c r="K151" s="232"/>
      <c r="L151" s="229"/>
      <c r="M151" s="230"/>
      <c r="N151" s="231"/>
      <c r="O151" s="232"/>
      <c r="P151" s="235" t="str">
        <f aca="false">IF(F151="","",F151+H151+J151+L151+N151)</f>
        <v/>
      </c>
      <c r="Q151" s="236" t="str">
        <f aca="false">IF(G151="","",G151+I151+K151+M151+O151)</f>
        <v/>
      </c>
      <c r="R151" s="235" t="str">
        <f aca="false">IF(F151="","",AQ151+AS151+AU151+AW151+AY151)</f>
        <v/>
      </c>
      <c r="S151" s="236" t="str">
        <f aca="false">IF(G151="","",AR151+AT151+AV151+AX151+AZ151)</f>
        <v/>
      </c>
      <c r="T151" s="218" t="n">
        <f aca="false">IF(AND(R151&lt;&gt;"",R151=3,S151=0),3,              (IF(AND(R151&lt;&gt;"",R151=3,S151=1),3,                           (IF(AND(R151&lt;&gt;"",R151=3,S151=2),2,                        (IF(AND(R151&lt;&gt;"",R151=2),1,                                                 (IF(AND(R151&lt;&gt;"",R151=1),0,                                                               (IF(AND(R151&lt;&gt;"",R151=0),0,                                                                                0)))))))))))</f>
        <v>0</v>
      </c>
      <c r="U151" s="219" t="n">
        <f aca="false">IF(AND(S151&lt;&gt;"",S151=3,R151=0),3,              (IF(AND(S151&lt;&gt;"",S151=3,R151=1),3,                           (IF(AND(S151&lt;&gt;"",S151=3,R151=2),2,                        (IF(AND(S151&lt;&gt;"",S151=2),1,                                                 (IF(AND(S151&lt;&gt;"",S151=1),0,                                                               (IF(AND(S151&lt;&gt;"",S151=0),0,                                                                                0)))))))))))</f>
        <v>0</v>
      </c>
      <c r="V151" s="237"/>
      <c r="W151" s="237"/>
      <c r="X151" s="237"/>
      <c r="Y151" s="237"/>
      <c r="Z151" s="237"/>
      <c r="AA151" s="237"/>
      <c r="AB151" s="237"/>
      <c r="AC151" s="237"/>
      <c r="AD151" s="237"/>
      <c r="AE151" s="237"/>
      <c r="AF151" s="237"/>
      <c r="AG151" s="237"/>
      <c r="AH151" s="237"/>
      <c r="AI151" s="237"/>
      <c r="AJ151" s="237"/>
      <c r="AK151" s="237"/>
      <c r="AL151" s="237"/>
      <c r="AM151" s="238" t="str">
        <f aca="true">IF(U151&lt;&gt;"","",IF(C151&lt;&gt;"","verlegt",IF(B151&lt;TODAY(),"offen","")))</f>
        <v/>
      </c>
      <c r="AN151" s="238"/>
      <c r="AO151" s="239" t="str">
        <f aca="true">IF(U151&lt;&gt;"","",IF(C151="","",IF(C151&lt;TODAY(),"offen","")))</f>
        <v/>
      </c>
      <c r="AP151" s="239"/>
      <c r="AQ151" s="223" t="n">
        <f aca="false">IF(F151&gt;G151,1,0)</f>
        <v>0</v>
      </c>
      <c r="AR151" s="223" t="n">
        <f aca="false">IF(G151&gt;F151,1,0)</f>
        <v>0</v>
      </c>
      <c r="AS151" s="27" t="n">
        <f aca="false">IF(H151&gt;I151,1,0)</f>
        <v>0</v>
      </c>
      <c r="AT151" s="3" t="n">
        <f aca="false">IF(I151&gt;H151,1,0)</f>
        <v>0</v>
      </c>
      <c r="AU151" s="223" t="n">
        <f aca="false">IF(J151&gt;K151,1,0)</f>
        <v>0</v>
      </c>
      <c r="AV151" s="223" t="n">
        <f aca="false">IF(K151&gt;J151,1,0)</f>
        <v>0</v>
      </c>
      <c r="AW151" s="27" t="n">
        <f aca="false">IF(L151&gt;M151,1,0)</f>
        <v>0</v>
      </c>
      <c r="AX151" s="27" t="n">
        <f aca="false">IF(M151&gt;L151,1,0)</f>
        <v>0</v>
      </c>
      <c r="AY151" s="223" t="n">
        <f aca="false">IF(N151&gt;O151,1,0)</f>
        <v>0</v>
      </c>
      <c r="AZ151" s="223" t="n">
        <f aca="false">IF(O151&gt;N151,1,0)</f>
        <v>0</v>
      </c>
      <c r="BA151" s="177" t="n">
        <f aca="false">IF(T151=3,1,0)</f>
        <v>0</v>
      </c>
      <c r="BB151" s="177" t="n">
        <f aca="false">IF(T151=2,1,0)</f>
        <v>0</v>
      </c>
      <c r="BC151" s="177" t="n">
        <f aca="false">IF(T151=1,1,0)</f>
        <v>0</v>
      </c>
      <c r="BD151" s="177" t="n">
        <f aca="false">IF(AND(T151=0,U151&lt;&gt;0),1,0)</f>
        <v>0</v>
      </c>
      <c r="BE151" s="177" t="n">
        <f aca="false">IF(U70=3,1,0)</f>
        <v>0</v>
      </c>
      <c r="BF151" s="177" t="n">
        <f aca="false">IF(U70=2,1,0)</f>
        <v>0</v>
      </c>
      <c r="BG151" s="177" t="n">
        <f aca="false">IF(U70=1,1,0)</f>
        <v>0</v>
      </c>
      <c r="BH151" s="177" t="n">
        <f aca="false">IF(AND(U70=0,T70&lt;&gt;0),1,0)</f>
        <v>0</v>
      </c>
      <c r="BI151" s="27"/>
    </row>
    <row r="152" customFormat="false" ht="15" hidden="true" customHeight="true" outlineLevel="0" collapsed="false">
      <c r="A152" s="224"/>
      <c r="B152" s="225"/>
      <c r="C152" s="263"/>
      <c r="D152" s="262" t="n">
        <f aca="false">D151</f>
        <v>0</v>
      </c>
      <c r="E152" s="228" t="str">
        <f aca="false">E12</f>
        <v>Rodenbach/Weilerbach</v>
      </c>
      <c r="F152" s="231"/>
      <c r="G152" s="232"/>
      <c r="H152" s="229"/>
      <c r="I152" s="230"/>
      <c r="J152" s="231"/>
      <c r="K152" s="232"/>
      <c r="L152" s="229"/>
      <c r="M152" s="230"/>
      <c r="N152" s="231"/>
      <c r="O152" s="232"/>
      <c r="P152" s="235" t="str">
        <f aca="false">IF(F152="","",F152+H152+J152+L152+N152)</f>
        <v/>
      </c>
      <c r="Q152" s="236" t="str">
        <f aca="false">IF(G152="","",G152+I152+K152+M152+O152)</f>
        <v/>
      </c>
      <c r="R152" s="235" t="str">
        <f aca="false">IF(F152="","",AQ152+AS152+AU152+AW152+AY152)</f>
        <v/>
      </c>
      <c r="S152" s="236" t="str">
        <f aca="false">IF(G152="","",AR152+AT152+AV152+AX152+AZ152)</f>
        <v/>
      </c>
      <c r="T152" s="218" t="n">
        <f aca="false">IF(AND(R152&lt;&gt;"",R152=3,S152=0),3,              (IF(AND(R152&lt;&gt;"",R152=3,S152=1),3,                           (IF(AND(R152&lt;&gt;"",R152=3,S152=2),2,                        (IF(AND(R152&lt;&gt;"",R152=2),1,                                                 (IF(AND(R152&lt;&gt;"",R152=1),0,                                                               (IF(AND(R152&lt;&gt;"",R152=0),0,                                                                                0)))))))))))</f>
        <v>0</v>
      </c>
      <c r="U152" s="219" t="n">
        <f aca="false">IF(AND(S152&lt;&gt;"",S152=3,R152=0),3,              (IF(AND(S152&lt;&gt;"",S152=3,R152=1),3,                           (IF(AND(S152&lt;&gt;"",S152=3,R152=2),2,                        (IF(AND(S152&lt;&gt;"",S152=2),1,                                                 (IF(AND(S152&lt;&gt;"",S152=1),0,                                                               (IF(AND(S152&lt;&gt;"",S152=0),0,                                                                                0)))))))))))</f>
        <v>0</v>
      </c>
      <c r="V152" s="237"/>
      <c r="W152" s="237"/>
      <c r="X152" s="237"/>
      <c r="Y152" s="237"/>
      <c r="Z152" s="237"/>
      <c r="AA152" s="237"/>
      <c r="AB152" s="237"/>
      <c r="AC152" s="237"/>
      <c r="AD152" s="237"/>
      <c r="AE152" s="237"/>
      <c r="AF152" s="237"/>
      <c r="AG152" s="237"/>
      <c r="AH152" s="237"/>
      <c r="AI152" s="237"/>
      <c r="AJ152" s="237"/>
      <c r="AK152" s="237"/>
      <c r="AL152" s="237"/>
      <c r="AM152" s="264" t="str">
        <f aca="true">IF(U152&lt;&gt;"","",IF(C152&lt;&gt;"","verlegt",IF(B152&lt;TODAY(),"offen","")))</f>
        <v/>
      </c>
      <c r="AN152" s="264"/>
      <c r="AO152" s="239" t="str">
        <f aca="true">IF(U152&lt;&gt;"","",IF(C152="","",IF(C152&lt;TODAY(),"offen","")))</f>
        <v/>
      </c>
      <c r="AP152" s="239"/>
      <c r="AQ152" s="223" t="n">
        <f aca="false">IF(F152&gt;G152,1,0)</f>
        <v>0</v>
      </c>
      <c r="AR152" s="223" t="n">
        <f aca="false">IF(G152&gt;F152,1,0)</f>
        <v>0</v>
      </c>
      <c r="AS152" s="27" t="n">
        <f aca="false">IF(H152&gt;I152,1,0)</f>
        <v>0</v>
      </c>
      <c r="AT152" s="3" t="n">
        <f aca="false">IF(I152&gt;H152,1,0)</f>
        <v>0</v>
      </c>
      <c r="AU152" s="223" t="n">
        <f aca="false">IF(J152&gt;K152,1,0)</f>
        <v>0</v>
      </c>
      <c r="AV152" s="223" t="n">
        <f aca="false">IF(K152&gt;J152,1,0)</f>
        <v>0</v>
      </c>
      <c r="AW152" s="27" t="n">
        <f aca="false">IF(L152&gt;M152,1,0)</f>
        <v>0</v>
      </c>
      <c r="AX152" s="27" t="n">
        <f aca="false">IF(M152&gt;L152,1,0)</f>
        <v>0</v>
      </c>
      <c r="AY152" s="223" t="n">
        <f aca="false">IF(N152&gt;O152,1,0)</f>
        <v>0</v>
      </c>
      <c r="AZ152" s="223" t="n">
        <f aca="false">IF(O152&gt;N152,1,0)</f>
        <v>0</v>
      </c>
      <c r="BA152" s="177" t="n">
        <f aca="false">IF(T152=3,1,0)</f>
        <v>0</v>
      </c>
      <c r="BB152" s="177" t="n">
        <f aca="false">IF(T152=2,1,0)</f>
        <v>0</v>
      </c>
      <c r="BC152" s="177" t="n">
        <f aca="false">IF(T152=1,1,0)</f>
        <v>0</v>
      </c>
      <c r="BD152" s="177" t="n">
        <f aca="false">IF(AND(T152=0,U152&lt;&gt;0),1,0)</f>
        <v>0</v>
      </c>
      <c r="BE152" s="177" t="n">
        <f aca="false">IF(U81=3,1,0)</f>
        <v>0</v>
      </c>
      <c r="BF152" s="177" t="n">
        <f aca="false">IF(U81=2,1,0)</f>
        <v>0</v>
      </c>
      <c r="BG152" s="177" t="n">
        <f aca="false">IF(U81=1,1,0)</f>
        <v>0</v>
      </c>
      <c r="BH152" s="177" t="n">
        <f aca="false">IF(AND(U81=0,T81&lt;&gt;0),1,0)</f>
        <v>0</v>
      </c>
      <c r="BI152" s="27"/>
    </row>
    <row r="153" customFormat="false" ht="15" hidden="true" customHeight="true" outlineLevel="0" collapsed="false">
      <c r="A153" s="224"/>
      <c r="B153" s="225"/>
      <c r="C153" s="263"/>
      <c r="D153" s="262" t="n">
        <f aca="false">D152</f>
        <v>0</v>
      </c>
      <c r="E153" s="228" t="str">
        <f aca="false">E15</f>
        <v>TV Otterberg</v>
      </c>
      <c r="F153" s="231"/>
      <c r="G153" s="232"/>
      <c r="H153" s="229"/>
      <c r="I153" s="230"/>
      <c r="J153" s="231"/>
      <c r="K153" s="232"/>
      <c r="L153" s="229"/>
      <c r="M153" s="230"/>
      <c r="N153" s="231"/>
      <c r="O153" s="232"/>
      <c r="P153" s="235" t="str">
        <f aca="false">IF(F153="","",F153+H153+J153+L153+N153)</f>
        <v/>
      </c>
      <c r="Q153" s="236" t="str">
        <f aca="false">IF(G153="","",G153+I153+K153+M153+O153)</f>
        <v/>
      </c>
      <c r="R153" s="235" t="str">
        <f aca="false">IF(F153="","",AQ153+AS153+AU153+AW153+AY153)</f>
        <v/>
      </c>
      <c r="S153" s="236" t="str">
        <f aca="false">IF(G153="","",AR153+AT153+AV153+AX153+AZ153)</f>
        <v/>
      </c>
      <c r="T153" s="218" t="n">
        <f aca="false">IF(AND(R153&lt;&gt;"",R153=3,S153=0),3,              (IF(AND(R153&lt;&gt;"",R153=3,S153=1),3,                           (IF(AND(R153&lt;&gt;"",R153=3,S153=2),2,                        (IF(AND(R153&lt;&gt;"",R153=2),1,                                                 (IF(AND(R153&lt;&gt;"",R153=1),0,                                                               (IF(AND(R153&lt;&gt;"",R153=0),0,                                                                                0)))))))))))</f>
        <v>0</v>
      </c>
      <c r="U153" s="219" t="n">
        <f aca="false">IF(AND(S153&lt;&gt;"",S153=3,R153=0),3,              (IF(AND(S153&lt;&gt;"",S153=3,R153=1),3,                           (IF(AND(S153&lt;&gt;"",S153=3,R153=2),2,                        (IF(AND(S153&lt;&gt;"",S153=2),1,                                                 (IF(AND(S153&lt;&gt;"",S153=1),0,                                                               (IF(AND(S153&lt;&gt;"",S153=0),0,                                                                                0)))))))))))</f>
        <v>0</v>
      </c>
      <c r="V153" s="237"/>
      <c r="W153" s="237"/>
      <c r="X153" s="237"/>
      <c r="Y153" s="237"/>
      <c r="Z153" s="237"/>
      <c r="AA153" s="237"/>
      <c r="AB153" s="237"/>
      <c r="AC153" s="237"/>
      <c r="AD153" s="237"/>
      <c r="AE153" s="237"/>
      <c r="AF153" s="237"/>
      <c r="AG153" s="237"/>
      <c r="AH153" s="237"/>
      <c r="AI153" s="237"/>
      <c r="AJ153" s="237"/>
      <c r="AK153" s="237"/>
      <c r="AL153" s="237"/>
      <c r="AM153" s="238" t="str">
        <f aca="true">IF(U153&lt;&gt;"","",IF(C153&lt;&gt;"","verlegt",IF(B153&lt;TODAY(),"offen","")))</f>
        <v/>
      </c>
      <c r="AN153" s="238"/>
      <c r="AO153" s="239" t="str">
        <f aca="true">IF(U153&lt;&gt;"","",IF(C153="","",IF(C153&lt;TODAY(),"offen","")))</f>
        <v/>
      </c>
      <c r="AP153" s="239"/>
      <c r="AQ153" s="223" t="n">
        <f aca="false">IF(F153&gt;G153,1,0)</f>
        <v>0</v>
      </c>
      <c r="AR153" s="223" t="n">
        <f aca="false">IF(G153&gt;F153,1,0)</f>
        <v>0</v>
      </c>
      <c r="AS153" s="27" t="n">
        <f aca="false">IF(H153&gt;I153,1,0)</f>
        <v>0</v>
      </c>
      <c r="AT153" s="3" t="n">
        <f aca="false">IF(I153&gt;H153,1,0)</f>
        <v>0</v>
      </c>
      <c r="AU153" s="223" t="n">
        <f aca="false">IF(J153&gt;K153,1,0)</f>
        <v>0</v>
      </c>
      <c r="AV153" s="223" t="n">
        <f aca="false">IF(K153&gt;J153,1,0)</f>
        <v>0</v>
      </c>
      <c r="AW153" s="27" t="n">
        <f aca="false">IF(L153&gt;M153,1,0)</f>
        <v>0</v>
      </c>
      <c r="AX153" s="27" t="n">
        <f aca="false">IF(M153&gt;L153,1,0)</f>
        <v>0</v>
      </c>
      <c r="AY153" s="223" t="n">
        <f aca="false">IF(N153&gt;O153,1,0)</f>
        <v>0</v>
      </c>
      <c r="AZ153" s="223" t="n">
        <f aca="false">IF(O153&gt;N153,1,0)</f>
        <v>0</v>
      </c>
      <c r="BA153" s="177" t="n">
        <f aca="false">IF(T153=3,1,0)</f>
        <v>0</v>
      </c>
      <c r="BB153" s="177" t="n">
        <f aca="false">IF(T153=2,1,0)</f>
        <v>0</v>
      </c>
      <c r="BC153" s="177" t="n">
        <f aca="false">IF(T153=1,1,0)</f>
        <v>0</v>
      </c>
      <c r="BD153" s="177" t="n">
        <f aca="false">IF(AND(T153=0,U153&lt;&gt;0),1,0)</f>
        <v>0</v>
      </c>
      <c r="BE153" s="177" t="n">
        <f aca="false">IF(U92=3,1,0)</f>
        <v>0</v>
      </c>
      <c r="BF153" s="177" t="n">
        <f aca="false">IF(U92=2,1,0)</f>
        <v>0</v>
      </c>
      <c r="BG153" s="177" t="n">
        <f aca="false">IF(U92=1,1,0)</f>
        <v>0</v>
      </c>
      <c r="BH153" s="177" t="n">
        <f aca="false">IF(AND(U92=0,T92&lt;&gt;0),1,0)</f>
        <v>0</v>
      </c>
      <c r="BI153" s="27"/>
    </row>
    <row r="154" customFormat="false" ht="15" hidden="true" customHeight="true" outlineLevel="0" collapsed="false">
      <c r="A154" s="224"/>
      <c r="B154" s="225"/>
      <c r="C154" s="263"/>
      <c r="D154" s="262" t="n">
        <f aca="false">D153</f>
        <v>0</v>
      </c>
      <c r="E154" s="228" t="n">
        <f aca="false">E18</f>
        <v>0</v>
      </c>
      <c r="F154" s="231"/>
      <c r="G154" s="232"/>
      <c r="H154" s="229"/>
      <c r="I154" s="230"/>
      <c r="J154" s="231"/>
      <c r="K154" s="232"/>
      <c r="L154" s="229"/>
      <c r="M154" s="230"/>
      <c r="N154" s="231"/>
      <c r="O154" s="232"/>
      <c r="P154" s="235" t="str">
        <f aca="false">IF(F154="","",F154+H154+J154+L154+N154)</f>
        <v/>
      </c>
      <c r="Q154" s="236" t="str">
        <f aca="false">IF(G154="","",G154+I154+K154+M154+O154)</f>
        <v/>
      </c>
      <c r="R154" s="235" t="str">
        <f aca="false">IF(F154="","",AQ154+AS154+AU154+AW154+AY154)</f>
        <v/>
      </c>
      <c r="S154" s="236" t="str">
        <f aca="false">IF(G154="","",AR154+AT154+AV154+AX154+AZ154)</f>
        <v/>
      </c>
      <c r="T154" s="218" t="n">
        <f aca="false">IF(AND(R154&lt;&gt;"",R154=3,S154=0),3,              (IF(AND(R154&lt;&gt;"",R154=3,S154=1),3,                           (IF(AND(R154&lt;&gt;"",R154=3,S154=2),2,                        (IF(AND(R154&lt;&gt;"",R154=2),1,                                                 (IF(AND(R154&lt;&gt;"",R154=1),0,                                                               (IF(AND(R154&lt;&gt;"",R154=0),0,                                                                                0)))))))))))</f>
        <v>0</v>
      </c>
      <c r="U154" s="219" t="n">
        <f aca="false">IF(AND(S154&lt;&gt;"",S154=3,R154=0),3,              (IF(AND(S154&lt;&gt;"",S154=3,R154=1),3,                           (IF(AND(S154&lt;&gt;"",S154=3,R154=2),2,                        (IF(AND(S154&lt;&gt;"",S154=2),1,                                                 (IF(AND(S154&lt;&gt;"",S154=1),0,                                                               (IF(AND(S154&lt;&gt;"",S154=0),0,                                                                                0)))))))))))</f>
        <v>0</v>
      </c>
      <c r="V154" s="237"/>
      <c r="W154" s="237"/>
      <c r="X154" s="237"/>
      <c r="Y154" s="237"/>
      <c r="Z154" s="237"/>
      <c r="AA154" s="237"/>
      <c r="AB154" s="237"/>
      <c r="AC154" s="237"/>
      <c r="AD154" s="237"/>
      <c r="AE154" s="237"/>
      <c r="AF154" s="237"/>
      <c r="AG154" s="237"/>
      <c r="AH154" s="237"/>
      <c r="AI154" s="237"/>
      <c r="AJ154" s="237"/>
      <c r="AK154" s="237"/>
      <c r="AL154" s="237"/>
      <c r="AM154" s="238" t="str">
        <f aca="true">IF(U154&lt;&gt;"","",IF(C154&lt;&gt;"","verlegt",IF(B154&lt;TODAY(),"offen","")))</f>
        <v/>
      </c>
      <c r="AN154" s="238"/>
      <c r="AO154" s="239" t="str">
        <f aca="true">IF(U154&lt;&gt;"","",IF(C154="","",IF(C154&lt;TODAY(),"offen","")))</f>
        <v/>
      </c>
      <c r="AP154" s="239"/>
      <c r="AQ154" s="223" t="n">
        <f aca="false">IF(F154&gt;G154,1,0)</f>
        <v>0</v>
      </c>
      <c r="AR154" s="223" t="n">
        <f aca="false">IF(G154&gt;F154,1,0)</f>
        <v>0</v>
      </c>
      <c r="AS154" s="27" t="n">
        <f aca="false">IF(H154&gt;I154,1,0)</f>
        <v>0</v>
      </c>
      <c r="AT154" s="3" t="n">
        <f aca="false">IF(I154&gt;H154,1,0)</f>
        <v>0</v>
      </c>
      <c r="AU154" s="223" t="n">
        <f aca="false">IF(J154&gt;K154,1,0)</f>
        <v>0</v>
      </c>
      <c r="AV154" s="223" t="n">
        <f aca="false">IF(K154&gt;J154,1,0)</f>
        <v>0</v>
      </c>
      <c r="AW154" s="27" t="n">
        <f aca="false">IF(L154&gt;M154,1,0)</f>
        <v>0</v>
      </c>
      <c r="AX154" s="27" t="n">
        <f aca="false">IF(M154&gt;L154,1,0)</f>
        <v>0</v>
      </c>
      <c r="AY154" s="223" t="n">
        <f aca="false">IF(N154&gt;O154,1,0)</f>
        <v>0</v>
      </c>
      <c r="AZ154" s="223" t="n">
        <f aca="false">IF(O154&gt;N154,1,0)</f>
        <v>0</v>
      </c>
      <c r="BA154" s="177" t="n">
        <f aca="false">IF(T154=3,1,0)</f>
        <v>0</v>
      </c>
      <c r="BB154" s="177" t="n">
        <f aca="false">IF(T154=2,1,0)</f>
        <v>0</v>
      </c>
      <c r="BC154" s="177" t="n">
        <f aca="false">IF(T154=1,1,0)</f>
        <v>0</v>
      </c>
      <c r="BD154" s="177" t="n">
        <f aca="false">IF(AND(T154=0,U154&lt;&gt;0),1,0)</f>
        <v>0</v>
      </c>
      <c r="BE154" s="177" t="n">
        <f aca="false">IF(U103=3,1,0)</f>
        <v>0</v>
      </c>
      <c r="BF154" s="177" t="n">
        <f aca="false">IF(U103=2,1,0)</f>
        <v>0</v>
      </c>
      <c r="BG154" s="177" t="n">
        <f aca="false">IF(U103=1,1,0)</f>
        <v>0</v>
      </c>
      <c r="BH154" s="177" t="n">
        <f aca="false">IF(AND(U103=0,T103&lt;&gt;0),1,0)</f>
        <v>0</v>
      </c>
      <c r="BI154" s="27"/>
    </row>
    <row r="155" customFormat="false" ht="15" hidden="true" customHeight="true" outlineLevel="0" collapsed="false">
      <c r="A155" s="224"/>
      <c r="B155" s="225"/>
      <c r="C155" s="263"/>
      <c r="D155" s="262" t="n">
        <f aca="false">D154</f>
        <v>0</v>
      </c>
      <c r="E155" s="228" t="n">
        <f aca="false">E21</f>
        <v>0</v>
      </c>
      <c r="F155" s="231"/>
      <c r="G155" s="232"/>
      <c r="H155" s="229"/>
      <c r="I155" s="230"/>
      <c r="J155" s="231"/>
      <c r="K155" s="232"/>
      <c r="L155" s="229"/>
      <c r="M155" s="230"/>
      <c r="N155" s="231"/>
      <c r="O155" s="232"/>
      <c r="P155" s="235" t="str">
        <f aca="false">IF(F155="","",F155+H155+J155+L155+N155)</f>
        <v/>
      </c>
      <c r="Q155" s="236" t="str">
        <f aca="false">IF(G155="","",G155+I155+K155+M155+O155)</f>
        <v/>
      </c>
      <c r="R155" s="235" t="str">
        <f aca="false">IF(F155="","",AQ155+AS155+AU155+AW155+AY155)</f>
        <v/>
      </c>
      <c r="S155" s="236" t="str">
        <f aca="false">IF(G155="","",AR155+AT155+AV155+AX155+AZ155)</f>
        <v/>
      </c>
      <c r="T155" s="218" t="n">
        <f aca="false">IF(AND(R155&lt;&gt;"",R155=3,S155=0),3,              (IF(AND(R155&lt;&gt;"",R155=3,S155=1),3,                           (IF(AND(R155&lt;&gt;"",R155=3,S155=2),2,                        (IF(AND(R155&lt;&gt;"",R155=2),1,                                                 (IF(AND(R155&lt;&gt;"",R155=1),0,                                                               (IF(AND(R155&lt;&gt;"",R155=0),0,                                                                                0)))))))))))</f>
        <v>0</v>
      </c>
      <c r="U155" s="219" t="n">
        <f aca="false">IF(AND(S155&lt;&gt;"",S155=3,R155=0),3,              (IF(AND(S155&lt;&gt;"",S155=3,R155=1),3,                           (IF(AND(S155&lt;&gt;"",S155=3,R155=2),2,                        (IF(AND(S155&lt;&gt;"",S155=2),1,                                                 (IF(AND(S155&lt;&gt;"",S155=1),0,                                                               (IF(AND(S155&lt;&gt;"",S155=0),0,                                                                                0)))))))))))</f>
        <v>0</v>
      </c>
      <c r="V155" s="237"/>
      <c r="W155" s="237"/>
      <c r="X155" s="237"/>
      <c r="Y155" s="237"/>
      <c r="Z155" s="237"/>
      <c r="AA155" s="237"/>
      <c r="AB155" s="237"/>
      <c r="AC155" s="237"/>
      <c r="AD155" s="237"/>
      <c r="AE155" s="237"/>
      <c r="AF155" s="237"/>
      <c r="AG155" s="237"/>
      <c r="AH155" s="237"/>
      <c r="AI155" s="237"/>
      <c r="AJ155" s="237"/>
      <c r="AK155" s="237"/>
      <c r="AL155" s="237"/>
      <c r="AM155" s="238" t="str">
        <f aca="true">IF(U155&lt;&gt;"","",IF(C155&lt;&gt;"","verlegt",IF(B155&lt;TODAY(),"offen","")))</f>
        <v/>
      </c>
      <c r="AN155" s="238"/>
      <c r="AO155" s="239" t="str">
        <f aca="true">IF(U155&lt;&gt;"","",IF(C155="","",IF(C155&lt;TODAY(),"offen","")))</f>
        <v/>
      </c>
      <c r="AP155" s="239"/>
      <c r="AQ155" s="223" t="n">
        <f aca="false">IF(F155&gt;G155,1,0)</f>
        <v>0</v>
      </c>
      <c r="AR155" s="223" t="n">
        <f aca="false">IF(G155&gt;F155,1,0)</f>
        <v>0</v>
      </c>
      <c r="AS155" s="27" t="n">
        <f aca="false">IF(H155&gt;I155,1,0)</f>
        <v>0</v>
      </c>
      <c r="AT155" s="3" t="n">
        <f aca="false">IF(I155&gt;H155,1,0)</f>
        <v>0</v>
      </c>
      <c r="AU155" s="223" t="n">
        <f aca="false">IF(J155&gt;K155,1,0)</f>
        <v>0</v>
      </c>
      <c r="AV155" s="223" t="n">
        <f aca="false">IF(K155&gt;J155,1,0)</f>
        <v>0</v>
      </c>
      <c r="AW155" s="27" t="n">
        <f aca="false">IF(L155&gt;M155,1,0)</f>
        <v>0</v>
      </c>
      <c r="AX155" s="27" t="n">
        <f aca="false">IF(M155&gt;L155,1,0)</f>
        <v>0</v>
      </c>
      <c r="AY155" s="223" t="n">
        <f aca="false">IF(N155&gt;O155,1,0)</f>
        <v>0</v>
      </c>
      <c r="AZ155" s="223" t="n">
        <f aca="false">IF(O155&gt;N155,1,0)</f>
        <v>0</v>
      </c>
      <c r="BA155" s="177" t="n">
        <f aca="false">IF(T155=3,1,0)</f>
        <v>0</v>
      </c>
      <c r="BB155" s="177" t="n">
        <f aca="false">IF(T155=2,1,0)</f>
        <v>0</v>
      </c>
      <c r="BC155" s="177" t="n">
        <f aca="false">IF(T155=1,1,0)</f>
        <v>0</v>
      </c>
      <c r="BD155" s="177" t="n">
        <f aca="false">IF(AND(T155=0,U155&lt;&gt;0),1,0)</f>
        <v>0</v>
      </c>
      <c r="BE155" s="177" t="n">
        <f aca="false">IF(U114=3,1,0)</f>
        <v>0</v>
      </c>
      <c r="BF155" s="177" t="n">
        <f aca="false">IF(U114=2,1,0)</f>
        <v>0</v>
      </c>
      <c r="BG155" s="177" t="n">
        <f aca="false">IF(U114=1,1,0)</f>
        <v>0</v>
      </c>
      <c r="BH155" s="177" t="n">
        <f aca="false">IF(AND(U114=0,T114&lt;&gt;0),1,0)</f>
        <v>0</v>
      </c>
      <c r="BI155" s="27"/>
    </row>
    <row r="156" customFormat="false" ht="15" hidden="true" customHeight="true" outlineLevel="0" collapsed="false">
      <c r="A156" s="224"/>
      <c r="B156" s="225"/>
      <c r="C156" s="263"/>
      <c r="D156" s="262" t="n">
        <f aca="false">D155</f>
        <v>0</v>
      </c>
      <c r="E156" s="228" t="n">
        <f aca="false">E24</f>
        <v>0</v>
      </c>
      <c r="F156" s="231"/>
      <c r="G156" s="232"/>
      <c r="H156" s="229"/>
      <c r="I156" s="230"/>
      <c r="J156" s="231"/>
      <c r="K156" s="232"/>
      <c r="L156" s="229"/>
      <c r="M156" s="230"/>
      <c r="N156" s="231"/>
      <c r="O156" s="232"/>
      <c r="P156" s="235" t="str">
        <f aca="false">IF(F156="","",F156+H156+J156+L156+N156)</f>
        <v/>
      </c>
      <c r="Q156" s="236" t="str">
        <f aca="false">IF(G156="","",G156+I156+K156+M156+O156)</f>
        <v/>
      </c>
      <c r="R156" s="235" t="str">
        <f aca="false">IF(F156="","",AQ156+AS156+AU156+AW156+AY156)</f>
        <v/>
      </c>
      <c r="S156" s="236" t="str">
        <f aca="false">IF(G156="","",AR156+AT156+AV156+AX156+AZ156)</f>
        <v/>
      </c>
      <c r="T156" s="218" t="n">
        <f aca="false">IF(AND(R156&lt;&gt;"",R156=3,S156=0),3,              (IF(AND(R156&lt;&gt;"",R156=3,S156=1),3,                           (IF(AND(R156&lt;&gt;"",R156=3,S156=2),2,                        (IF(AND(R156&lt;&gt;"",R156=2),1,                                                 (IF(AND(R156&lt;&gt;"",R156=1),0,                                                               (IF(AND(R156&lt;&gt;"",R156=0),0,                                                                                0)))))))))))</f>
        <v>0</v>
      </c>
      <c r="U156" s="219" t="n">
        <f aca="false">IF(AND(S156&lt;&gt;"",S156=3,R156=0),3,              (IF(AND(S156&lt;&gt;"",S156=3,R156=1),3,                           (IF(AND(S156&lt;&gt;"",S156=3,R156=2),2,                        (IF(AND(S156&lt;&gt;"",S156=2),1,                                                 (IF(AND(S156&lt;&gt;"",S156=1),0,                                                               (IF(AND(S156&lt;&gt;"",S156=0),0,                                                                                0)))))))))))</f>
        <v>0</v>
      </c>
      <c r="V156" s="237"/>
      <c r="W156" s="237"/>
      <c r="X156" s="237"/>
      <c r="Y156" s="237"/>
      <c r="Z156" s="237"/>
      <c r="AA156" s="237"/>
      <c r="AB156" s="237"/>
      <c r="AC156" s="237"/>
      <c r="AD156" s="237"/>
      <c r="AE156" s="237"/>
      <c r="AF156" s="237"/>
      <c r="AG156" s="237"/>
      <c r="AH156" s="237"/>
      <c r="AI156" s="237"/>
      <c r="AJ156" s="237"/>
      <c r="AK156" s="237"/>
      <c r="AL156" s="237"/>
      <c r="AM156" s="238" t="str">
        <f aca="true">IF(U156&lt;&gt;"","",IF(C156&lt;&gt;"","verlegt",IF(B156&lt;TODAY(),"offen","")))</f>
        <v/>
      </c>
      <c r="AN156" s="238"/>
      <c r="AO156" s="239" t="str">
        <f aca="true">IF(U156&lt;&gt;"","",IF(C156="","",IF(C156&lt;TODAY(),"offen","")))</f>
        <v/>
      </c>
      <c r="AP156" s="239"/>
      <c r="AQ156" s="223" t="n">
        <f aca="false">IF(F156&gt;G156,1,0)</f>
        <v>0</v>
      </c>
      <c r="AR156" s="223" t="n">
        <f aca="false">IF(G156&gt;F156,1,0)</f>
        <v>0</v>
      </c>
      <c r="AS156" s="27" t="n">
        <f aca="false">IF(H156&gt;I156,1,0)</f>
        <v>0</v>
      </c>
      <c r="AT156" s="3" t="n">
        <f aca="false">IF(I156&gt;H156,1,0)</f>
        <v>0</v>
      </c>
      <c r="AU156" s="223" t="n">
        <f aca="false">IF(J156&gt;K156,1,0)</f>
        <v>0</v>
      </c>
      <c r="AV156" s="223" t="n">
        <f aca="false">IF(K156&gt;J156,1,0)</f>
        <v>0</v>
      </c>
      <c r="AW156" s="27" t="n">
        <f aca="false">IF(L156&gt;M156,1,0)</f>
        <v>0</v>
      </c>
      <c r="AX156" s="27" t="n">
        <f aca="false">IF(M156&gt;L156,1,0)</f>
        <v>0</v>
      </c>
      <c r="AY156" s="223" t="n">
        <f aca="false">IF(N156&gt;O156,1,0)</f>
        <v>0</v>
      </c>
      <c r="AZ156" s="223" t="n">
        <f aca="false">IF(O156&gt;N156,1,0)</f>
        <v>0</v>
      </c>
      <c r="BA156" s="177" t="n">
        <f aca="false">IF(T156=3,1,0)</f>
        <v>0</v>
      </c>
      <c r="BB156" s="177" t="n">
        <f aca="false">IF(T156=2,1,0)</f>
        <v>0</v>
      </c>
      <c r="BC156" s="177" t="n">
        <f aca="false">IF(T156=1,1,0)</f>
        <v>0</v>
      </c>
      <c r="BD156" s="177" t="n">
        <f aca="false">IF(AND(T156=0,U156&lt;&gt;0),1,0)</f>
        <v>0</v>
      </c>
      <c r="BE156" s="177" t="n">
        <f aca="false">IF(U125=3,1,0)</f>
        <v>0</v>
      </c>
      <c r="BF156" s="177" t="n">
        <f aca="false">IF(U125=2,1,0)</f>
        <v>0</v>
      </c>
      <c r="BG156" s="177" t="n">
        <f aca="false">IF(U125=1,1,0)</f>
        <v>0</v>
      </c>
      <c r="BH156" s="177" t="n">
        <f aca="false">IF(AND(U125=0,T125&lt;&gt;0),1,0)</f>
        <v>0</v>
      </c>
      <c r="BI156" s="27"/>
    </row>
    <row r="157" customFormat="false" ht="15.75" hidden="true" customHeight="false" outlineLevel="0" collapsed="false">
      <c r="A157" s="224"/>
      <c r="B157" s="225"/>
      <c r="C157" s="263"/>
      <c r="D157" s="262" t="n">
        <f aca="false">D156</f>
        <v>0</v>
      </c>
      <c r="E157" s="228" t="n">
        <f aca="false">E27</f>
        <v>0</v>
      </c>
      <c r="F157" s="231"/>
      <c r="G157" s="232"/>
      <c r="H157" s="229"/>
      <c r="I157" s="230"/>
      <c r="J157" s="231"/>
      <c r="K157" s="232"/>
      <c r="L157" s="229"/>
      <c r="M157" s="230"/>
      <c r="N157" s="231"/>
      <c r="O157" s="232"/>
      <c r="P157" s="235" t="str">
        <f aca="false">IF(F157="","",F157+H157+J157+L157+N157)</f>
        <v/>
      </c>
      <c r="Q157" s="236" t="str">
        <f aca="false">IF(G157="","",G157+I157+K157+M157+O157)</f>
        <v/>
      </c>
      <c r="R157" s="235" t="str">
        <f aca="false">IF(F157="","",AQ157+AS157+AU157+AW157+AY157)</f>
        <v/>
      </c>
      <c r="S157" s="236" t="str">
        <f aca="false">IF(G157="","",AR157+AT157+AV157+AX157+AZ157)</f>
        <v/>
      </c>
      <c r="T157" s="218" t="n">
        <f aca="false">IF(AND(R157&lt;&gt;"",R157=3,S157=0),3,              (IF(AND(R157&lt;&gt;"",R157=3,S157=1),3,                           (IF(AND(R157&lt;&gt;"",R157=3,S157=2),2,                        (IF(AND(R157&lt;&gt;"",R157=2),1,                                                 (IF(AND(R157&lt;&gt;"",R157=1),0,                                                               (IF(AND(R157&lt;&gt;"",R157=0),0,                                                                                0)))))))))))</f>
        <v>0</v>
      </c>
      <c r="U157" s="219" t="n">
        <f aca="false">IF(AND(S157&lt;&gt;"",S157=3,R157=0),3,              (IF(AND(S157&lt;&gt;"",S157=3,R157=1),3,                           (IF(AND(S157&lt;&gt;"",S157=3,R157=2),2,                        (IF(AND(S157&lt;&gt;"",S157=2),1,                                                 (IF(AND(S157&lt;&gt;"",S157=1),0,                                                               (IF(AND(S157&lt;&gt;"",S157=0),0,                                                                                0)))))))))))</f>
        <v>0</v>
      </c>
      <c r="V157" s="237"/>
      <c r="W157" s="237"/>
      <c r="X157" s="237"/>
      <c r="Y157" s="237"/>
      <c r="Z157" s="237"/>
      <c r="AA157" s="237"/>
      <c r="AB157" s="237"/>
      <c r="AC157" s="237"/>
      <c r="AD157" s="237"/>
      <c r="AE157" s="237"/>
      <c r="AF157" s="237"/>
      <c r="AG157" s="237"/>
      <c r="AH157" s="237"/>
      <c r="AI157" s="237"/>
      <c r="AJ157" s="237"/>
      <c r="AK157" s="237"/>
      <c r="AL157" s="237"/>
      <c r="AM157" s="238" t="str">
        <f aca="true">IF(U157&lt;&gt;"","",IF(C157&lt;&gt;"","verlegt",IF(B157&lt;TODAY(),"offen","")))</f>
        <v/>
      </c>
      <c r="AN157" s="238"/>
      <c r="AO157" s="239" t="str">
        <f aca="true">IF(U157&lt;&gt;"","",IF(C157="","",IF(C157&lt;TODAY(),"offen","")))</f>
        <v/>
      </c>
      <c r="AP157" s="239"/>
      <c r="AQ157" s="223" t="n">
        <f aca="false">IF(F157&gt;G157,1,0)</f>
        <v>0</v>
      </c>
      <c r="AR157" s="223" t="n">
        <f aca="false">IF(G157&gt;F157,1,0)</f>
        <v>0</v>
      </c>
      <c r="AS157" s="27" t="n">
        <f aca="false">IF(H157&gt;I157,1,0)</f>
        <v>0</v>
      </c>
      <c r="AT157" s="3" t="n">
        <f aca="false">IF(I157&gt;H157,1,0)</f>
        <v>0</v>
      </c>
      <c r="AU157" s="223" t="n">
        <f aca="false">IF(J157&gt;K157,1,0)</f>
        <v>0</v>
      </c>
      <c r="AV157" s="223" t="n">
        <f aca="false">IF(K157&gt;J157,1,0)</f>
        <v>0</v>
      </c>
      <c r="AW157" s="27" t="n">
        <f aca="false">IF(L157&gt;M157,1,0)</f>
        <v>0</v>
      </c>
      <c r="AX157" s="27" t="n">
        <f aca="false">IF(M157&gt;L157,1,0)</f>
        <v>0</v>
      </c>
      <c r="AY157" s="223" t="n">
        <f aca="false">IF(N157&gt;O157,1,0)</f>
        <v>0</v>
      </c>
      <c r="AZ157" s="223" t="n">
        <f aca="false">IF(O157&gt;N157,1,0)</f>
        <v>0</v>
      </c>
      <c r="BA157" s="177" t="n">
        <f aca="false">IF(T157=3,1,0)</f>
        <v>0</v>
      </c>
      <c r="BB157" s="177" t="n">
        <f aca="false">IF(T157=2,1,0)</f>
        <v>0</v>
      </c>
      <c r="BC157" s="177" t="n">
        <f aca="false">IF(T157=1,1,0)</f>
        <v>0</v>
      </c>
      <c r="BD157" s="177" t="n">
        <f aca="false">IF(AND(T157=0,U157&lt;&gt;0),1,0)</f>
        <v>0</v>
      </c>
      <c r="BE157" s="177" t="n">
        <f aca="false">IF(U136=3,1,0)</f>
        <v>0</v>
      </c>
      <c r="BF157" s="177" t="n">
        <f aca="false">IF(U136=2,1,0)</f>
        <v>0</v>
      </c>
      <c r="BG157" s="177" t="n">
        <f aca="false">IF(U136=1,1,0)</f>
        <v>0</v>
      </c>
      <c r="BH157" s="177" t="n">
        <f aca="false">IF(AND(U136=0,T136&lt;&gt;0),1,0)</f>
        <v>0</v>
      </c>
      <c r="BI157" s="27"/>
    </row>
    <row r="158" customFormat="false" ht="15.75" hidden="true" customHeight="false" outlineLevel="0" collapsed="false">
      <c r="A158" s="241"/>
      <c r="B158" s="242"/>
      <c r="C158" s="265"/>
      <c r="D158" s="266" t="n">
        <f aca="false">D157</f>
        <v>0</v>
      </c>
      <c r="E158" s="267" t="n">
        <f aca="false">E30</f>
        <v>0</v>
      </c>
      <c r="F158" s="247"/>
      <c r="G158" s="248"/>
      <c r="H158" s="245"/>
      <c r="I158" s="246"/>
      <c r="J158" s="247"/>
      <c r="K158" s="248"/>
      <c r="L158" s="245"/>
      <c r="M158" s="246"/>
      <c r="N158" s="247"/>
      <c r="O158" s="248"/>
      <c r="P158" s="251" t="str">
        <f aca="false">IF(F158="","",F158+H158+J158+L158+N158)</f>
        <v/>
      </c>
      <c r="Q158" s="252" t="str">
        <f aca="false">IF(G158="","",G158+I158+K158+M158+O158)</f>
        <v/>
      </c>
      <c r="R158" s="251" t="str">
        <f aca="false">IF(F158="","",AQ158+AS158+AU158+AW158+AY158)</f>
        <v/>
      </c>
      <c r="S158" s="252" t="str">
        <f aca="false">IF(G158="","",AR158+AT158+AV158+AX158+AZ158)</f>
        <v/>
      </c>
      <c r="T158" s="218" t="n">
        <f aca="false">IF(AND(R158&lt;&gt;"",R158=3,S158=0),3,              (IF(AND(R158&lt;&gt;"",R158=3,S158=1),3,                           (IF(AND(R158&lt;&gt;"",R158=3,S158=2),2,                        (IF(AND(R158&lt;&gt;"",R158=2),1,                                                 (IF(AND(R158&lt;&gt;"",R158=1),0,                                                               (IF(AND(R158&lt;&gt;"",R158=0),0,                                                                                0)))))))))))</f>
        <v>0</v>
      </c>
      <c r="U158" s="219" t="n">
        <f aca="false">IF(AND(S158&lt;&gt;"",S158=3,R158=0),3,              (IF(AND(S158&lt;&gt;"",S158=3,R158=1),3,                           (IF(AND(S158&lt;&gt;"",S158=3,R158=2),2,                        (IF(AND(S158&lt;&gt;"",S158=2),1,                                                 (IF(AND(S158&lt;&gt;"",S158=1),0,                                                               (IF(AND(S158&lt;&gt;"",S158=0),0,                                                                                0)))))))))))</f>
        <v>0</v>
      </c>
      <c r="V158" s="253"/>
      <c r="W158" s="253"/>
      <c r="X158" s="253"/>
      <c r="Y158" s="253"/>
      <c r="Z158" s="253"/>
      <c r="AA158" s="253"/>
      <c r="AB158" s="253"/>
      <c r="AC158" s="253"/>
      <c r="AD158" s="253"/>
      <c r="AE158" s="253"/>
      <c r="AF158" s="253"/>
      <c r="AG158" s="253"/>
      <c r="AH158" s="253"/>
      <c r="AI158" s="253"/>
      <c r="AJ158" s="253"/>
      <c r="AK158" s="253"/>
      <c r="AL158" s="253"/>
      <c r="AM158" s="254" t="str">
        <f aca="true">IF(U158&lt;&gt;"","",IF(C158&lt;&gt;"","verlegt",IF(B158&lt;TODAY(),"offen","")))</f>
        <v/>
      </c>
      <c r="AN158" s="254"/>
      <c r="AO158" s="255" t="str">
        <f aca="true">IF(U158&lt;&gt;"","",IF(C158="","",IF(C158&lt;TODAY(),"offen","")))</f>
        <v/>
      </c>
      <c r="AP158" s="255"/>
      <c r="AQ158" s="223" t="n">
        <f aca="false">IF(F158&gt;G158,1,0)</f>
        <v>0</v>
      </c>
      <c r="AR158" s="223" t="n">
        <f aca="false">IF(G158&gt;F158,1,0)</f>
        <v>0</v>
      </c>
      <c r="AS158" s="27" t="n">
        <f aca="false">IF(H158&gt;I158,1,0)</f>
        <v>0</v>
      </c>
      <c r="AT158" s="3" t="n">
        <f aca="false">IF(I158&gt;H158,1,0)</f>
        <v>0</v>
      </c>
      <c r="AU158" s="223" t="n">
        <f aca="false">IF(J158&gt;K158,1,0)</f>
        <v>0</v>
      </c>
      <c r="AV158" s="223" t="n">
        <f aca="false">IF(K158&gt;J158,1,0)</f>
        <v>0</v>
      </c>
      <c r="AW158" s="27" t="n">
        <f aca="false">IF(L158&gt;M158,1,0)</f>
        <v>0</v>
      </c>
      <c r="AX158" s="27" t="n">
        <f aca="false">IF(M158&gt;L158,1,0)</f>
        <v>0</v>
      </c>
      <c r="AY158" s="223" t="n">
        <f aca="false">IF(N158&gt;O158,1,0)</f>
        <v>0</v>
      </c>
      <c r="AZ158" s="223" t="n">
        <f aca="false">IF(O158&gt;N158,1,0)</f>
        <v>0</v>
      </c>
      <c r="BA158" s="177" t="n">
        <f aca="false">IF(T158=3,1,0)</f>
        <v>0</v>
      </c>
      <c r="BB158" s="177" t="n">
        <f aca="false">IF(T158=2,1,0)</f>
        <v>0</v>
      </c>
      <c r="BC158" s="177" t="n">
        <f aca="false">IF(T158=1,1,0)</f>
        <v>0</v>
      </c>
      <c r="BD158" s="177" t="n">
        <f aca="false">IF(AND(T158=0,U158&lt;&gt;0),1,0)</f>
        <v>0</v>
      </c>
      <c r="BE158" s="177" t="n">
        <f aca="false">IF(U147=3,1,0)</f>
        <v>0</v>
      </c>
      <c r="BF158" s="177" t="n">
        <f aca="false">IF(U147=2,1,0)</f>
        <v>0</v>
      </c>
      <c r="BG158" s="177" t="n">
        <f aca="false">IF(U147=1,1,0)</f>
        <v>0</v>
      </c>
      <c r="BH158" s="177" t="n">
        <f aca="false">IF(AND(U147=0,T147&lt;&gt;0),1,0)</f>
        <v>0</v>
      </c>
      <c r="BI158" s="27"/>
    </row>
    <row r="159" customFormat="false" ht="15" hidden="false" customHeight="false" outlineLevel="0" collapsed="false">
      <c r="A159" s="26"/>
      <c r="C159" s="27"/>
      <c r="AQ159" s="3"/>
      <c r="AR159" s="3"/>
      <c r="AS159" s="3"/>
      <c r="AU159" s="3"/>
      <c r="AV159" s="3"/>
      <c r="AW159" s="3"/>
      <c r="AX159" s="3"/>
      <c r="AY159" s="3"/>
      <c r="AZ159" s="3"/>
      <c r="BA159" s="258" t="n">
        <f aca="false">SUM(BA149:BA158)</f>
        <v>0</v>
      </c>
      <c r="BB159" s="258" t="n">
        <f aca="false">SUM(BB149:BB158)</f>
        <v>0</v>
      </c>
      <c r="BC159" s="258" t="n">
        <f aca="false">SUM(BC149:BC158)</f>
        <v>0</v>
      </c>
      <c r="BD159" s="258" t="n">
        <f aca="false">SUM(BD149:BD158)</f>
        <v>0</v>
      </c>
      <c r="BE159" s="258" t="n">
        <f aca="false">SUM(BE149:BE158)</f>
        <v>0</v>
      </c>
      <c r="BF159" s="258" t="n">
        <f aca="false">SUM(BF149:BF158)</f>
        <v>0</v>
      </c>
      <c r="BG159" s="258" t="n">
        <f aca="false">SUM(BG149:BG158)</f>
        <v>0</v>
      </c>
      <c r="BH159" s="258" t="n">
        <f aca="false">SUM(BH149:BH158)</f>
        <v>0</v>
      </c>
      <c r="BI159" s="27" t="n">
        <f aca="false">SUM(BA159:BH159)</f>
        <v>0</v>
      </c>
    </row>
  </sheetData>
  <mergeCells count="387"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L1:AM1"/>
    <mergeCell ref="AN1:AO1"/>
    <mergeCell ref="AP1:AQ1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G2:AH2"/>
    <mergeCell ref="AI2:AJ2"/>
    <mergeCell ref="AL2:AM2"/>
    <mergeCell ref="AN2:AO2"/>
    <mergeCell ref="AP2:AQ2"/>
    <mergeCell ref="E3:E5"/>
    <mergeCell ref="E6:E8"/>
    <mergeCell ref="E9:E11"/>
    <mergeCell ref="E12:E14"/>
    <mergeCell ref="E15:E17"/>
    <mergeCell ref="E18:E20"/>
    <mergeCell ref="E21:E23"/>
    <mergeCell ref="E24:E26"/>
    <mergeCell ref="E27:E29"/>
    <mergeCell ref="E30:E32"/>
    <mergeCell ref="E33:E35"/>
    <mergeCell ref="F37:G37"/>
    <mergeCell ref="H37:I37"/>
    <mergeCell ref="J37:K37"/>
    <mergeCell ref="L37:M37"/>
    <mergeCell ref="N37:O37"/>
    <mergeCell ref="P37:Q37"/>
    <mergeCell ref="R37:S37"/>
    <mergeCell ref="T37:U37"/>
    <mergeCell ref="V37:AM37"/>
    <mergeCell ref="BA37:BD37"/>
    <mergeCell ref="BE37:BH37"/>
    <mergeCell ref="AQ38:AR38"/>
    <mergeCell ref="AS38:AT38"/>
    <mergeCell ref="AU38:AV38"/>
    <mergeCell ref="AW38:AX38"/>
    <mergeCell ref="AY38:AZ38"/>
    <mergeCell ref="V39:AL39"/>
    <mergeCell ref="AM39:AN39"/>
    <mergeCell ref="AO39:AP39"/>
    <mergeCell ref="V40:AL40"/>
    <mergeCell ref="AM40:AN40"/>
    <mergeCell ref="AO40:AP40"/>
    <mergeCell ref="V41:AL41"/>
    <mergeCell ref="AM41:AN41"/>
    <mergeCell ref="AO41:AP41"/>
    <mergeCell ref="V42:AL42"/>
    <mergeCell ref="AM42:AN42"/>
    <mergeCell ref="AO42:AP42"/>
    <mergeCell ref="V43:AL43"/>
    <mergeCell ref="AM43:AN43"/>
    <mergeCell ref="AO43:AP43"/>
    <mergeCell ref="V44:AL44"/>
    <mergeCell ref="AM44:AN44"/>
    <mergeCell ref="AO44:AP44"/>
    <mergeCell ref="V45:AL45"/>
    <mergeCell ref="AM45:AN45"/>
    <mergeCell ref="AO45:AP45"/>
    <mergeCell ref="V46:AL46"/>
    <mergeCell ref="AM46:AN46"/>
    <mergeCell ref="AO46:AP46"/>
    <mergeCell ref="V47:AL47"/>
    <mergeCell ref="AM47:AN47"/>
    <mergeCell ref="AO47:AP47"/>
    <mergeCell ref="V48:AL48"/>
    <mergeCell ref="AM48:AN48"/>
    <mergeCell ref="AO48:AP48"/>
    <mergeCell ref="V50:AL50"/>
    <mergeCell ref="AM50:AN50"/>
    <mergeCell ref="AO50:AP50"/>
    <mergeCell ref="V51:AL51"/>
    <mergeCell ref="AM51:AN51"/>
    <mergeCell ref="AO51:AP51"/>
    <mergeCell ref="V52:AL52"/>
    <mergeCell ref="AM52:AN52"/>
    <mergeCell ref="AO52:AP52"/>
    <mergeCell ref="V53:AL53"/>
    <mergeCell ref="AM53:AN53"/>
    <mergeCell ref="AO53:AP53"/>
    <mergeCell ref="V54:AL54"/>
    <mergeCell ref="AM54:AN54"/>
    <mergeCell ref="AO54:AP54"/>
    <mergeCell ref="V55:AL55"/>
    <mergeCell ref="AM55:AN55"/>
    <mergeCell ref="AO55:AP55"/>
    <mergeCell ref="V56:AL56"/>
    <mergeCell ref="AM56:AN56"/>
    <mergeCell ref="AO56:AP56"/>
    <mergeCell ref="V57:AL57"/>
    <mergeCell ref="AM57:AN57"/>
    <mergeCell ref="AO57:AP57"/>
    <mergeCell ref="V58:AL58"/>
    <mergeCell ref="AM58:AN58"/>
    <mergeCell ref="AO58:AP58"/>
    <mergeCell ref="V59:AL59"/>
    <mergeCell ref="AM59:AN59"/>
    <mergeCell ref="AO59:AP59"/>
    <mergeCell ref="V61:AL61"/>
    <mergeCell ref="AM61:AN61"/>
    <mergeCell ref="AO61:AP61"/>
    <mergeCell ref="V62:AL62"/>
    <mergeCell ref="AM62:AN62"/>
    <mergeCell ref="AO62:AP62"/>
    <mergeCell ref="V63:AL63"/>
    <mergeCell ref="AM63:AN63"/>
    <mergeCell ref="AO63:AP63"/>
    <mergeCell ref="V64:AL64"/>
    <mergeCell ref="AM64:AN64"/>
    <mergeCell ref="AO64:AP64"/>
    <mergeCell ref="V65:AL65"/>
    <mergeCell ref="AM65:AN65"/>
    <mergeCell ref="AO65:AP65"/>
    <mergeCell ref="V66:AL66"/>
    <mergeCell ref="AM66:AN66"/>
    <mergeCell ref="AO66:AP66"/>
    <mergeCell ref="V67:AL67"/>
    <mergeCell ref="AM67:AN67"/>
    <mergeCell ref="AO67:AP67"/>
    <mergeCell ref="V68:AL68"/>
    <mergeCell ref="AM68:AN68"/>
    <mergeCell ref="AO68:AP68"/>
    <mergeCell ref="V69:AL69"/>
    <mergeCell ref="AM69:AN69"/>
    <mergeCell ref="AO69:AP69"/>
    <mergeCell ref="V70:AL70"/>
    <mergeCell ref="AM70:AN70"/>
    <mergeCell ref="AO70:AP70"/>
    <mergeCell ref="V72:AL72"/>
    <mergeCell ref="AM72:AN72"/>
    <mergeCell ref="AO72:AP72"/>
    <mergeCell ref="V73:AL73"/>
    <mergeCell ref="AM73:AN73"/>
    <mergeCell ref="AO73:AP73"/>
    <mergeCell ref="V74:AL74"/>
    <mergeCell ref="AM74:AN74"/>
    <mergeCell ref="AO74:AP74"/>
    <mergeCell ref="V75:AL75"/>
    <mergeCell ref="AM75:AN75"/>
    <mergeCell ref="AO75:AP75"/>
    <mergeCell ref="V76:AL76"/>
    <mergeCell ref="AM76:AN76"/>
    <mergeCell ref="AO76:AP76"/>
    <mergeCell ref="V77:AL77"/>
    <mergeCell ref="AM77:AN77"/>
    <mergeCell ref="AO77:AP77"/>
    <mergeCell ref="V78:AL78"/>
    <mergeCell ref="AM78:AN78"/>
    <mergeCell ref="AO78:AP78"/>
    <mergeCell ref="V79:AL79"/>
    <mergeCell ref="AM79:AN79"/>
    <mergeCell ref="AO79:AP79"/>
    <mergeCell ref="V80:AL80"/>
    <mergeCell ref="AM80:AN80"/>
    <mergeCell ref="AO80:AP80"/>
    <mergeCell ref="V81:AL81"/>
    <mergeCell ref="AM81:AN81"/>
    <mergeCell ref="AO81:AP81"/>
    <mergeCell ref="V83:AL83"/>
    <mergeCell ref="AM83:AN83"/>
    <mergeCell ref="AO83:AP83"/>
    <mergeCell ref="V84:AL84"/>
    <mergeCell ref="AM84:AN84"/>
    <mergeCell ref="AO84:AP84"/>
    <mergeCell ref="V85:AL85"/>
    <mergeCell ref="AM85:AN85"/>
    <mergeCell ref="AO85:AP85"/>
    <mergeCell ref="V86:AL86"/>
    <mergeCell ref="AM86:AN86"/>
    <mergeCell ref="AO86:AP86"/>
    <mergeCell ref="V87:AL87"/>
    <mergeCell ref="AM87:AN87"/>
    <mergeCell ref="AO87:AP87"/>
    <mergeCell ref="V88:AL88"/>
    <mergeCell ref="AM88:AN88"/>
    <mergeCell ref="AO88:AP88"/>
    <mergeCell ref="V89:AL89"/>
    <mergeCell ref="AM89:AN89"/>
    <mergeCell ref="AO89:AP89"/>
    <mergeCell ref="V90:AL90"/>
    <mergeCell ref="AM90:AN90"/>
    <mergeCell ref="AO90:AP90"/>
    <mergeCell ref="V91:AL91"/>
    <mergeCell ref="AM91:AN91"/>
    <mergeCell ref="AO91:AP91"/>
    <mergeCell ref="V92:AL92"/>
    <mergeCell ref="AM92:AN92"/>
    <mergeCell ref="AO92:AP92"/>
    <mergeCell ref="V94:AL94"/>
    <mergeCell ref="AM94:AN94"/>
    <mergeCell ref="AO94:AP94"/>
    <mergeCell ref="V95:AL95"/>
    <mergeCell ref="AM95:AN95"/>
    <mergeCell ref="AO95:AP95"/>
    <mergeCell ref="V96:AL96"/>
    <mergeCell ref="AM96:AN96"/>
    <mergeCell ref="AO96:AP96"/>
    <mergeCell ref="V97:AL97"/>
    <mergeCell ref="AM97:AN97"/>
    <mergeCell ref="AO97:AP97"/>
    <mergeCell ref="V98:AL98"/>
    <mergeCell ref="AM98:AN98"/>
    <mergeCell ref="AO98:AP98"/>
    <mergeCell ref="V99:AL99"/>
    <mergeCell ref="AM99:AN99"/>
    <mergeCell ref="AO99:AP99"/>
    <mergeCell ref="V100:AL100"/>
    <mergeCell ref="AM100:AN100"/>
    <mergeCell ref="AO100:AP100"/>
    <mergeCell ref="V101:AL101"/>
    <mergeCell ref="AM101:AN101"/>
    <mergeCell ref="AO101:AP101"/>
    <mergeCell ref="V102:AL102"/>
    <mergeCell ref="AM102:AN102"/>
    <mergeCell ref="AO102:AP102"/>
    <mergeCell ref="V103:AL103"/>
    <mergeCell ref="AM103:AN103"/>
    <mergeCell ref="AO103:AP103"/>
    <mergeCell ref="V105:AL105"/>
    <mergeCell ref="AM105:AN105"/>
    <mergeCell ref="AO105:AP105"/>
    <mergeCell ref="V106:AL106"/>
    <mergeCell ref="AM106:AN106"/>
    <mergeCell ref="AO106:AP106"/>
    <mergeCell ref="V107:AL107"/>
    <mergeCell ref="AM107:AN107"/>
    <mergeCell ref="AO107:AP107"/>
    <mergeCell ref="V108:AL108"/>
    <mergeCell ref="AM108:AN108"/>
    <mergeCell ref="AO108:AP108"/>
    <mergeCell ref="V109:AL109"/>
    <mergeCell ref="AM109:AN109"/>
    <mergeCell ref="AO109:AP109"/>
    <mergeCell ref="V110:AL110"/>
    <mergeCell ref="AM110:AN110"/>
    <mergeCell ref="AO110:AP110"/>
    <mergeCell ref="V111:AL111"/>
    <mergeCell ref="AM111:AN111"/>
    <mergeCell ref="AO111:AP111"/>
    <mergeCell ref="V112:AL112"/>
    <mergeCell ref="AM112:AN112"/>
    <mergeCell ref="AO112:AP112"/>
    <mergeCell ref="V113:AL113"/>
    <mergeCell ref="AM113:AN113"/>
    <mergeCell ref="AO113:AP113"/>
    <mergeCell ref="V114:AL114"/>
    <mergeCell ref="AM114:AN114"/>
    <mergeCell ref="AO114:AP114"/>
    <mergeCell ref="V116:AL116"/>
    <mergeCell ref="AM116:AN116"/>
    <mergeCell ref="AO116:AP116"/>
    <mergeCell ref="V117:AL117"/>
    <mergeCell ref="AM117:AN117"/>
    <mergeCell ref="AO117:AP117"/>
    <mergeCell ref="V118:AL118"/>
    <mergeCell ref="AM118:AN118"/>
    <mergeCell ref="AO118:AP118"/>
    <mergeCell ref="V119:AL119"/>
    <mergeCell ref="AM119:AN119"/>
    <mergeCell ref="AO119:AP119"/>
    <mergeCell ref="V120:AL120"/>
    <mergeCell ref="AM120:AN120"/>
    <mergeCell ref="AO120:AP120"/>
    <mergeCell ref="V121:AL121"/>
    <mergeCell ref="AM121:AN121"/>
    <mergeCell ref="AO121:AP121"/>
    <mergeCell ref="V122:AL122"/>
    <mergeCell ref="AM122:AN122"/>
    <mergeCell ref="AO122:AP122"/>
    <mergeCell ref="V123:AL123"/>
    <mergeCell ref="AM123:AN123"/>
    <mergeCell ref="AO123:AP123"/>
    <mergeCell ref="V124:AL124"/>
    <mergeCell ref="AM124:AN124"/>
    <mergeCell ref="AO124:AP124"/>
    <mergeCell ref="V125:AL125"/>
    <mergeCell ref="AM125:AN125"/>
    <mergeCell ref="AO125:AP125"/>
    <mergeCell ref="V127:AL127"/>
    <mergeCell ref="AM127:AN127"/>
    <mergeCell ref="AO127:AP127"/>
    <mergeCell ref="V128:AL128"/>
    <mergeCell ref="AM128:AN128"/>
    <mergeCell ref="AO128:AP128"/>
    <mergeCell ref="V129:AL129"/>
    <mergeCell ref="AM129:AN129"/>
    <mergeCell ref="AO129:AP129"/>
    <mergeCell ref="V130:AL130"/>
    <mergeCell ref="AM130:AN130"/>
    <mergeCell ref="AO130:AP130"/>
    <mergeCell ref="V131:AL131"/>
    <mergeCell ref="AM131:AN131"/>
    <mergeCell ref="AO131:AP131"/>
    <mergeCell ref="V132:AL132"/>
    <mergeCell ref="AM132:AN132"/>
    <mergeCell ref="AO132:AP132"/>
    <mergeCell ref="V133:AL133"/>
    <mergeCell ref="AM133:AN133"/>
    <mergeCell ref="AO133:AP133"/>
    <mergeCell ref="V134:AL134"/>
    <mergeCell ref="AM134:AN134"/>
    <mergeCell ref="AO134:AP134"/>
    <mergeCell ref="V135:AL135"/>
    <mergeCell ref="AM135:AN135"/>
    <mergeCell ref="AO135:AP135"/>
    <mergeCell ref="V136:AL136"/>
    <mergeCell ref="AM136:AN136"/>
    <mergeCell ref="AO136:AP136"/>
    <mergeCell ref="V138:AL138"/>
    <mergeCell ref="AM138:AN138"/>
    <mergeCell ref="AO138:AP138"/>
    <mergeCell ref="V139:AL139"/>
    <mergeCell ref="AM139:AN139"/>
    <mergeCell ref="AO139:AP139"/>
    <mergeCell ref="V140:AL140"/>
    <mergeCell ref="AM140:AN140"/>
    <mergeCell ref="AO140:AP140"/>
    <mergeCell ref="V141:AL141"/>
    <mergeCell ref="AM141:AN141"/>
    <mergeCell ref="AO141:AP141"/>
    <mergeCell ref="V142:AL142"/>
    <mergeCell ref="AM142:AN142"/>
    <mergeCell ref="AO142:AP142"/>
    <mergeCell ref="V143:AL143"/>
    <mergeCell ref="AM143:AN143"/>
    <mergeCell ref="AO143:AP143"/>
    <mergeCell ref="V144:AL144"/>
    <mergeCell ref="AM144:AN144"/>
    <mergeCell ref="AO144:AP144"/>
    <mergeCell ref="V145:AL145"/>
    <mergeCell ref="AM145:AN145"/>
    <mergeCell ref="AO145:AP145"/>
    <mergeCell ref="V146:AL146"/>
    <mergeCell ref="AM146:AN146"/>
    <mergeCell ref="AO146:AP146"/>
    <mergeCell ref="V147:AL147"/>
    <mergeCell ref="AM147:AN147"/>
    <mergeCell ref="AO147:AP147"/>
    <mergeCell ref="V149:AL149"/>
    <mergeCell ref="AM149:AN149"/>
    <mergeCell ref="AO149:AP149"/>
    <mergeCell ref="V150:AL150"/>
    <mergeCell ref="AM150:AN150"/>
    <mergeCell ref="AO150:AP150"/>
    <mergeCell ref="V151:AL151"/>
    <mergeCell ref="AM151:AN151"/>
    <mergeCell ref="AO151:AP151"/>
    <mergeCell ref="V152:AL152"/>
    <mergeCell ref="AM152:AN152"/>
    <mergeCell ref="AO152:AP152"/>
    <mergeCell ref="V153:AL153"/>
    <mergeCell ref="AM153:AN153"/>
    <mergeCell ref="AO153:AP153"/>
    <mergeCell ref="V154:AL154"/>
    <mergeCell ref="AM154:AN154"/>
    <mergeCell ref="AO154:AP154"/>
    <mergeCell ref="V155:AL155"/>
    <mergeCell ref="AM155:AN155"/>
    <mergeCell ref="AO155:AP155"/>
    <mergeCell ref="V156:AL156"/>
    <mergeCell ref="AM156:AN156"/>
    <mergeCell ref="AO156:AP156"/>
    <mergeCell ref="V157:AL157"/>
    <mergeCell ref="AM157:AN157"/>
    <mergeCell ref="AO157:AP157"/>
    <mergeCell ref="V158:AL158"/>
    <mergeCell ref="AM158:AN158"/>
    <mergeCell ref="AO158:AP158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159"/>
  <sheetViews>
    <sheetView showFormulas="false" showGridLines="true" showRowColHeaders="true" showZeros="true" rightToLeft="false" tabSelected="false" showOutlineSymbols="true" defaultGridColor="true" view="normal" topLeftCell="D1" colorId="64" zoomScale="130" zoomScaleNormal="130" zoomScalePageLayoutView="100" workbookViewId="0">
      <selection pane="topLeft" activeCell="F39" activeCellId="0" sqref="F39"/>
    </sheetView>
  </sheetViews>
  <sheetFormatPr defaultColWidth="20.71484375" defaultRowHeight="12.75" zeroHeight="false" outlineLevelRow="0" outlineLevelCol="0"/>
  <cols>
    <col collapsed="false" customWidth="true" hidden="false" outlineLevel="0" max="1" min="1" style="1" width="3.29"/>
    <col collapsed="false" customWidth="true" hidden="false" outlineLevel="0" max="2" min="2" style="2" width="32.15"/>
    <col collapsed="false" customWidth="true" hidden="false" outlineLevel="0" max="3" min="3" style="1" width="10.42"/>
    <col collapsed="false" customWidth="true" hidden="false" outlineLevel="0" max="5" min="4" style="1" width="22.42"/>
    <col collapsed="false" customWidth="true" hidden="false" outlineLevel="0" max="7" min="6" style="1" width="4.29"/>
    <col collapsed="false" customWidth="true" hidden="false" outlineLevel="0" max="12" min="8" style="1" width="4"/>
    <col collapsed="false" customWidth="true" hidden="false" outlineLevel="0" max="13" min="13" style="1" width="3.29"/>
    <col collapsed="false" customWidth="true" hidden="false" outlineLevel="0" max="18" min="14" style="1" width="4"/>
    <col collapsed="false" customWidth="true" hidden="false" outlineLevel="0" max="27" min="19" style="1" width="3.29"/>
    <col collapsed="false" customWidth="true" hidden="false" outlineLevel="0" max="32" min="28" style="1" width="3.57"/>
    <col collapsed="false" customWidth="true" hidden="false" outlineLevel="0" max="36" min="33" style="1" width="3"/>
    <col collapsed="false" customWidth="true" hidden="false" outlineLevel="0" max="37" min="37" style="1" width="3.57"/>
    <col collapsed="false" customWidth="true" hidden="false" outlineLevel="0" max="43" min="38" style="1" width="4"/>
    <col collapsed="false" customWidth="true" hidden="false" outlineLevel="0" max="44" min="44" style="1" width="8.71"/>
    <col collapsed="false" customWidth="true" hidden="false" outlineLevel="0" max="45" min="45" style="1" width="4.86"/>
    <col collapsed="false" customWidth="true" hidden="false" outlineLevel="0" max="46" min="46" style="3" width="15.71"/>
    <col collapsed="false" customWidth="true" hidden="false" outlineLevel="0" max="47" min="47" style="1" width="7.71"/>
    <col collapsed="false" customWidth="true" hidden="false" outlineLevel="0" max="48" min="48" style="1" width="4.71"/>
    <col collapsed="false" customWidth="true" hidden="false" outlineLevel="0" max="49" min="49" style="1" width="17.86"/>
    <col collapsed="false" customWidth="true" hidden="false" outlineLevel="0" max="59" min="50" style="1" width="3.29"/>
    <col collapsed="false" customWidth="true" hidden="false" outlineLevel="0" max="60" min="60" style="1" width="3"/>
    <col collapsed="false" customWidth="true" hidden="false" outlineLevel="0" max="61" min="61" style="1" width="3.29"/>
    <col collapsed="false" customWidth="true" hidden="false" outlineLevel="0" max="62" min="62" style="1" width="11"/>
    <col collapsed="false" customWidth="true" hidden="false" outlineLevel="0" max="63" min="63" style="1" width="9"/>
    <col collapsed="false" customWidth="true" hidden="false" outlineLevel="0" max="64" min="64" style="1" width="5.71"/>
    <col collapsed="false" customWidth="false" hidden="false" outlineLevel="0" max="16384" min="65" style="1" width="20.71"/>
  </cols>
  <sheetData>
    <row r="1" customFormat="false" ht="13.5" hidden="false" customHeight="false" outlineLevel="0" collapsed="false">
      <c r="A1" s="4"/>
      <c r="B1" s="5"/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4"/>
      <c r="AC1" s="4"/>
      <c r="AD1" s="4"/>
      <c r="AE1" s="4"/>
      <c r="AF1" s="4"/>
      <c r="AG1" s="4"/>
      <c r="AH1" s="4"/>
      <c r="AI1" s="4"/>
      <c r="AJ1" s="4"/>
      <c r="AK1" s="4"/>
      <c r="AL1" s="8"/>
      <c r="AM1" s="8"/>
      <c r="AN1" s="8"/>
      <c r="AO1" s="8"/>
      <c r="AP1" s="8"/>
      <c r="AQ1" s="8"/>
      <c r="AR1" s="4"/>
      <c r="AS1" s="9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6"/>
      <c r="BI1" s="6"/>
    </row>
    <row r="2" customFormat="false" ht="57.75" hidden="false" customHeight="true" outlineLevel="0" collapsed="false">
      <c r="A2" s="4"/>
      <c r="B2" s="5"/>
      <c r="C2" s="6"/>
      <c r="D2" s="7"/>
      <c r="E2" s="11" t="s">
        <v>54</v>
      </c>
      <c r="F2" s="12" t="str">
        <f aca="false">E3</f>
        <v>TSG Trippstadt</v>
      </c>
      <c r="G2" s="12"/>
      <c r="H2" s="12" t="str">
        <f aca="false">E6</f>
        <v>VBC Altenglan</v>
      </c>
      <c r="I2" s="12"/>
      <c r="J2" s="12" t="str">
        <f aca="false">E9</f>
        <v>VBC Kaiserslautern</v>
      </c>
      <c r="K2" s="12"/>
      <c r="L2" s="12" t="str">
        <f aca="false">E12</f>
        <v>TV Rodenbach US</v>
      </c>
      <c r="M2" s="12"/>
      <c r="N2" s="12" t="str">
        <f aca="false">E15</f>
        <v>Niederkirchen/Roßbach</v>
      </c>
      <c r="O2" s="12"/>
      <c r="P2" s="12" t="n">
        <f aca="false">E18</f>
        <v>0</v>
      </c>
      <c r="Q2" s="12"/>
      <c r="R2" s="13" t="n">
        <f aca="false">E21</f>
        <v>0</v>
      </c>
      <c r="S2" s="13"/>
      <c r="T2" s="14"/>
      <c r="U2" s="14"/>
      <c r="V2" s="14" t="n">
        <f aca="false">E27</f>
        <v>0</v>
      </c>
      <c r="W2" s="14"/>
      <c r="X2" s="14" t="n">
        <f aca="false">E30</f>
        <v>0</v>
      </c>
      <c r="Y2" s="14"/>
      <c r="Z2" s="15" t="n">
        <f aca="false">E33</f>
        <v>0</v>
      </c>
      <c r="AA2" s="15"/>
      <c r="AB2" s="16" t="s">
        <v>1</v>
      </c>
      <c r="AC2" s="16" t="s">
        <v>2</v>
      </c>
      <c r="AD2" s="16" t="s">
        <v>3</v>
      </c>
      <c r="AE2" s="16" t="s">
        <v>4</v>
      </c>
      <c r="AF2" s="16" t="s">
        <v>5</v>
      </c>
      <c r="AG2" s="17" t="s">
        <v>6</v>
      </c>
      <c r="AH2" s="17"/>
      <c r="AI2" s="17" t="s">
        <v>7</v>
      </c>
      <c r="AJ2" s="17"/>
      <c r="AK2" s="16" t="s">
        <v>8</v>
      </c>
      <c r="AL2" s="18" t="s">
        <v>55</v>
      </c>
      <c r="AM2" s="18"/>
      <c r="AN2" s="19" t="s">
        <v>10</v>
      </c>
      <c r="AO2" s="19"/>
      <c r="AP2" s="20" t="s">
        <v>11</v>
      </c>
      <c r="AQ2" s="20"/>
      <c r="AR2" s="19" t="s">
        <v>12</v>
      </c>
      <c r="AS2" s="21" t="s">
        <v>8</v>
      </c>
      <c r="AT2" s="22"/>
      <c r="AU2" s="23"/>
      <c r="AV2" s="23"/>
      <c r="AW2" s="23"/>
      <c r="AX2" s="23" t="s">
        <v>13</v>
      </c>
      <c r="AY2" s="23" t="s">
        <v>14</v>
      </c>
      <c r="AZ2" s="23" t="s">
        <v>15</v>
      </c>
      <c r="BA2" s="23" t="s">
        <v>16</v>
      </c>
      <c r="BB2" s="23" t="s">
        <v>17</v>
      </c>
      <c r="BC2" s="23" t="s">
        <v>18</v>
      </c>
      <c r="BD2" s="23" t="s">
        <v>8</v>
      </c>
      <c r="BE2" s="23"/>
      <c r="BF2" s="23"/>
      <c r="BG2" s="23"/>
      <c r="BH2" s="23" t="s">
        <v>19</v>
      </c>
      <c r="BI2" s="23" t="s">
        <v>20</v>
      </c>
      <c r="BJ2" s="24"/>
      <c r="BK2" s="25" t="s">
        <v>21</v>
      </c>
      <c r="BL2" s="24"/>
    </row>
    <row r="3" customFormat="false" ht="16.5" hidden="false" customHeight="false" outlineLevel="0" collapsed="false">
      <c r="A3" s="26"/>
      <c r="C3" s="27"/>
      <c r="D3" s="28"/>
      <c r="E3" s="29" t="s">
        <v>56</v>
      </c>
      <c r="F3" s="30" t="s">
        <v>23</v>
      </c>
      <c r="G3" s="31" t="s">
        <v>23</v>
      </c>
      <c r="H3" s="32" t="str">
        <f aca="false">P39</f>
        <v/>
      </c>
      <c r="I3" s="33" t="str">
        <f aca="false">Q39</f>
        <v/>
      </c>
      <c r="J3" s="34" t="str">
        <f aca="false">P40</f>
        <v/>
      </c>
      <c r="K3" s="35" t="str">
        <f aca="false">Q40</f>
        <v/>
      </c>
      <c r="L3" s="32" t="str">
        <f aca="false">P41</f>
        <v/>
      </c>
      <c r="M3" s="36" t="str">
        <f aca="false">Q41</f>
        <v/>
      </c>
      <c r="N3" s="39" t="str">
        <f aca="false">P42</f>
        <v/>
      </c>
      <c r="O3" s="141" t="str">
        <f aca="false">Q42</f>
        <v/>
      </c>
      <c r="P3" s="37" t="str">
        <f aca="false">P43</f>
        <v/>
      </c>
      <c r="Q3" s="38" t="str">
        <f aca="false">Q43</f>
        <v/>
      </c>
      <c r="R3" s="39" t="str">
        <f aca="false">P44</f>
        <v/>
      </c>
      <c r="S3" s="40" t="str">
        <f aca="false">Q44</f>
        <v/>
      </c>
      <c r="T3" s="41"/>
      <c r="U3" s="40"/>
      <c r="V3" s="42" t="str">
        <f aca="false">P46</f>
        <v/>
      </c>
      <c r="W3" s="43" t="str">
        <f aca="false">Q46</f>
        <v/>
      </c>
      <c r="X3" s="44" t="str">
        <f aca="false">P47</f>
        <v/>
      </c>
      <c r="Y3" s="45" t="str">
        <f aca="false">Q47</f>
        <v/>
      </c>
      <c r="Z3" s="46" t="str">
        <f aca="false">P48</f>
        <v/>
      </c>
      <c r="AA3" s="46" t="str">
        <f aca="false">Q48</f>
        <v/>
      </c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7" t="n">
        <f aca="false">SUM(H3,J3,L3,N3,P3,R3,T3,V3,X3,Z3)</f>
        <v>0</v>
      </c>
      <c r="AM3" s="48" t="n">
        <f aca="false">SUM(I3,K3,M3,O3,Q3,S3,U3,W3,Y3,AA3)</f>
        <v>0</v>
      </c>
      <c r="AN3" s="48" t="n">
        <f aca="false">SUM(G6,G9,G12,G15,G18,G21,G24,G27,G30,G33)</f>
        <v>0</v>
      </c>
      <c r="AO3" s="49" t="n">
        <f aca="false">SUM(F6,F9,F12,F15,F18,F21,F24,F27,F30,F33)</f>
        <v>0</v>
      </c>
      <c r="AP3" s="32" t="n">
        <f aca="false">AL3+AN3</f>
        <v>0</v>
      </c>
      <c r="AQ3" s="50" t="n">
        <f aca="false">AM3+AO3</f>
        <v>0</v>
      </c>
      <c r="AR3" s="51" t="str">
        <f aca="false">IF(AQ3=0,"",AP3/AQ3)</f>
        <v/>
      </c>
      <c r="AS3" s="52"/>
      <c r="AT3" s="53" t="s">
        <v>24</v>
      </c>
      <c r="AU3" s="24"/>
      <c r="AV3" s="24"/>
      <c r="AW3" s="24"/>
      <c r="AX3" s="24" t="n">
        <f aca="false">IF(H4&gt;I4,1,0)</f>
        <v>0</v>
      </c>
      <c r="AY3" s="24" t="n">
        <f aca="false">IF(J4&gt;K4,1,0)</f>
        <v>0</v>
      </c>
      <c r="AZ3" s="24" t="n">
        <f aca="false">IF(L4&gt;M4,1,0)</f>
        <v>0</v>
      </c>
      <c r="BA3" s="24" t="n">
        <f aca="false">IF(N4&gt;O4,1,0)</f>
        <v>0</v>
      </c>
      <c r="BB3" s="24" t="n">
        <f aca="false">IF(P4&gt;Q4,1,0)</f>
        <v>0</v>
      </c>
      <c r="BC3" s="24" t="n">
        <f aca="false">IF(R4&gt;S4,1,0)</f>
        <v>0</v>
      </c>
      <c r="BD3" s="24"/>
      <c r="BE3" s="24"/>
      <c r="BF3" s="24"/>
      <c r="BG3" s="24"/>
      <c r="BH3" s="24" t="n">
        <f aca="false">SUM(AX3:BG3)</f>
        <v>0</v>
      </c>
      <c r="BI3" s="24"/>
      <c r="BJ3" s="24" t="n">
        <f aca="false">IF(AQ3&lt;&gt;0,ROUND(AP3/AQ3,1)*10,AP3*10)</f>
        <v>0</v>
      </c>
      <c r="BK3" s="24" t="n">
        <f aca="false">IF(AQ3&lt;&gt;0,AP3/AQ3,0)</f>
        <v>0</v>
      </c>
      <c r="BL3" s="25" t="s">
        <v>25</v>
      </c>
    </row>
    <row r="4" customFormat="false" ht="15.75" hidden="false" customHeight="false" outlineLevel="0" collapsed="false">
      <c r="A4" s="26"/>
      <c r="C4" s="27"/>
      <c r="D4" s="28"/>
      <c r="E4" s="29"/>
      <c r="F4" s="54" t="s">
        <v>23</v>
      </c>
      <c r="G4" s="55" t="s">
        <v>23</v>
      </c>
      <c r="H4" s="56" t="str">
        <f aca="false">R39</f>
        <v/>
      </c>
      <c r="I4" s="57" t="str">
        <f aca="false">S39</f>
        <v/>
      </c>
      <c r="J4" s="58" t="str">
        <f aca="false">R40</f>
        <v/>
      </c>
      <c r="K4" s="59" t="str">
        <f aca="false">S40</f>
        <v/>
      </c>
      <c r="L4" s="56" t="str">
        <f aca="false">R41</f>
        <v/>
      </c>
      <c r="M4" s="60" t="str">
        <f aca="false">S41</f>
        <v/>
      </c>
      <c r="N4" s="63" t="str">
        <f aca="false">R42</f>
        <v/>
      </c>
      <c r="O4" s="142" t="str">
        <f aca="false">S42</f>
        <v/>
      </c>
      <c r="P4" s="61" t="str">
        <f aca="false">R43</f>
        <v/>
      </c>
      <c r="Q4" s="62" t="str">
        <f aca="false">S43</f>
        <v/>
      </c>
      <c r="R4" s="63" t="str">
        <f aca="false">R44</f>
        <v/>
      </c>
      <c r="S4" s="64" t="str">
        <f aca="false">S44</f>
        <v/>
      </c>
      <c r="T4" s="65"/>
      <c r="U4" s="64"/>
      <c r="V4" s="66" t="str">
        <f aca="false">R46</f>
        <v/>
      </c>
      <c r="W4" s="67" t="str">
        <f aca="false">S46</f>
        <v/>
      </c>
      <c r="X4" s="68" t="str">
        <f aca="false">R47</f>
        <v/>
      </c>
      <c r="Y4" s="45" t="str">
        <f aca="false">S47</f>
        <v/>
      </c>
      <c r="Z4" s="46" t="str">
        <f aca="false">R48</f>
        <v/>
      </c>
      <c r="AA4" s="46" t="str">
        <f aca="false">S48</f>
        <v/>
      </c>
      <c r="AB4" s="46" t="n">
        <f aca="false">BI49</f>
        <v>0</v>
      </c>
      <c r="AC4" s="46" t="n">
        <f aca="false">BA49+BE49</f>
        <v>0</v>
      </c>
      <c r="AD4" s="46" t="n">
        <f aca="false">BB49+BF49</f>
        <v>0</v>
      </c>
      <c r="AE4" s="46" t="n">
        <f aca="false">BC49+BG49</f>
        <v>0</v>
      </c>
      <c r="AF4" s="46" t="n">
        <f aca="false">BD49+BH49</f>
        <v>0</v>
      </c>
      <c r="AG4" s="46" t="n">
        <f aca="false">AP4</f>
        <v>0</v>
      </c>
      <c r="AH4" s="46" t="n">
        <f aca="false">AQ4</f>
        <v>0</v>
      </c>
      <c r="AI4" s="69" t="n">
        <f aca="false">AP5</f>
        <v>0</v>
      </c>
      <c r="AJ4" s="69" t="n">
        <f aca="false">AQ5</f>
        <v>0</v>
      </c>
      <c r="AK4" s="46" t="n">
        <f aca="false">BD4</f>
        <v>1</v>
      </c>
      <c r="AL4" s="47" t="n">
        <f aca="false">SUM(H4,J4,L4,N4,P4,R4,T4,V4,X4,Z4)</f>
        <v>0</v>
      </c>
      <c r="AM4" s="47" t="n">
        <f aca="false">SUM(I4,K4,M4,O4,Q4,S4,U4,W4,Y4,AA4)</f>
        <v>0</v>
      </c>
      <c r="AN4" s="70" t="n">
        <f aca="false">SUM(G7,G10,G13,G16,G19,G22,G25,G28,G31,G34)</f>
        <v>0</v>
      </c>
      <c r="AO4" s="71" t="n">
        <f aca="false">SUM(F7,F10,F13,F16,F19,F22,F25,F28,F31,F34)</f>
        <v>0</v>
      </c>
      <c r="AP4" s="72" t="n">
        <f aca="false">AL4+AN4</f>
        <v>0</v>
      </c>
      <c r="AQ4" s="73" t="n">
        <f aca="false">AM4+AO4</f>
        <v>0</v>
      </c>
      <c r="AR4" s="51" t="str">
        <f aca="false">IF(AQ4=0,"",AP4/AQ4)</f>
        <v/>
      </c>
      <c r="AS4" s="74"/>
      <c r="AT4" s="53"/>
      <c r="AU4" s="24"/>
      <c r="AV4" s="24"/>
      <c r="AW4" s="75" t="n">
        <f aca="false">AP5*10000000-AQ5*100000+BJ4+BJ3</f>
        <v>0</v>
      </c>
      <c r="AX4" s="24"/>
      <c r="AY4" s="24" t="n">
        <f aca="false">IF(AW4&lt;AW7,7,6)</f>
        <v>6</v>
      </c>
      <c r="AZ4" s="24" t="n">
        <f aca="false">IF(AW4&lt;AW10,AY4,AY4-1)</f>
        <v>5</v>
      </c>
      <c r="BA4" s="24" t="n">
        <f aca="false">IF(AW4&lt;AW13,AZ4,AZ4-1)</f>
        <v>4</v>
      </c>
      <c r="BB4" s="24" t="n">
        <f aca="false">IF(AW4&lt;AW16,BA4,BA4-1)</f>
        <v>3</v>
      </c>
      <c r="BC4" s="24" t="n">
        <f aca="false">IF(AW4&lt;AW19,BB4,BB4-1)</f>
        <v>2</v>
      </c>
      <c r="BD4" s="24" t="n">
        <f aca="false">IF(AW4&lt;AW22,BC4,BC4-1)</f>
        <v>1</v>
      </c>
      <c r="BE4" s="24"/>
      <c r="BF4" s="24"/>
      <c r="BG4" s="24"/>
      <c r="BH4" s="24"/>
      <c r="BI4" s="24" t="n">
        <f aca="false">BH3+BH5</f>
        <v>0</v>
      </c>
      <c r="BJ4" s="24" t="n">
        <f aca="false">IF(AQ4&lt;&gt;0,ROUND(AP4/AQ4,1)*10000, AP4*10000)</f>
        <v>0</v>
      </c>
      <c r="BK4" s="24" t="n">
        <f aca="false">IF(AQ4&lt;&gt;0,AP4/AQ4,0)</f>
        <v>0</v>
      </c>
      <c r="BL4" s="25" t="s">
        <v>6</v>
      </c>
    </row>
    <row r="5" customFormat="false" ht="16.5" hidden="false" customHeight="false" outlineLevel="0" collapsed="false">
      <c r="A5" s="26"/>
      <c r="C5" s="27"/>
      <c r="D5" s="28"/>
      <c r="E5" s="29"/>
      <c r="F5" s="76" t="s">
        <v>23</v>
      </c>
      <c r="G5" s="77" t="s">
        <v>23</v>
      </c>
      <c r="H5" s="78" t="n">
        <f aca="false">T39</f>
        <v>0</v>
      </c>
      <c r="I5" s="79" t="n">
        <f aca="false">U39</f>
        <v>0</v>
      </c>
      <c r="J5" s="80" t="n">
        <f aca="false">T40</f>
        <v>0</v>
      </c>
      <c r="K5" s="81" t="n">
        <f aca="false">U40</f>
        <v>0</v>
      </c>
      <c r="L5" s="78" t="n">
        <f aca="false">T41</f>
        <v>0</v>
      </c>
      <c r="M5" s="82" t="n">
        <f aca="false">U41</f>
        <v>0</v>
      </c>
      <c r="N5" s="85" t="n">
        <f aca="false">T42</f>
        <v>0</v>
      </c>
      <c r="O5" s="270" t="n">
        <f aca="false">U42</f>
        <v>0</v>
      </c>
      <c r="P5" s="83" t="n">
        <f aca="false">T43</f>
        <v>0</v>
      </c>
      <c r="Q5" s="84" t="n">
        <f aca="false">U43</f>
        <v>0</v>
      </c>
      <c r="R5" s="85" t="n">
        <f aca="false">T44</f>
        <v>0</v>
      </c>
      <c r="S5" s="86" t="n">
        <f aca="false">U44</f>
        <v>0</v>
      </c>
      <c r="T5" s="87"/>
      <c r="U5" s="86"/>
      <c r="V5" s="88" t="n">
        <f aca="false">T46</f>
        <v>0</v>
      </c>
      <c r="W5" s="89" t="n">
        <f aca="false">U46</f>
        <v>0</v>
      </c>
      <c r="X5" s="90" t="n">
        <f aca="false">T47</f>
        <v>0</v>
      </c>
      <c r="Y5" s="91" t="n">
        <f aca="false">U47</f>
        <v>0</v>
      </c>
      <c r="Z5" s="92" t="n">
        <f aca="false">T48</f>
        <v>0</v>
      </c>
      <c r="AA5" s="92" t="n">
        <f aca="false">U48</f>
        <v>0</v>
      </c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3" t="n">
        <f aca="false">SUM(H5,J5,L5,N5,P5,R5,T5,V5,X5,Z5)</f>
        <v>0</v>
      </c>
      <c r="AM5" s="93" t="n">
        <f aca="false">SUM(I5,K5,M5,O5,Q5,S5,U5,W5,Y5,AA5)</f>
        <v>0</v>
      </c>
      <c r="AN5" s="94" t="n">
        <f aca="false">SUM(G8,G11,G14,G17,G20,G23,G26,G29,G32,G35)</f>
        <v>0</v>
      </c>
      <c r="AO5" s="95" t="n">
        <f aca="false">SUM(F8,F11,F14,F17,F20,F23,F26,F29,F32,F35)</f>
        <v>0</v>
      </c>
      <c r="AP5" s="96" t="n">
        <f aca="false">AL5+AN5</f>
        <v>0</v>
      </c>
      <c r="AQ5" s="97" t="n">
        <f aca="false">AM5+AO5</f>
        <v>0</v>
      </c>
      <c r="AR5" s="98"/>
      <c r="AS5" s="99"/>
      <c r="AT5" s="100" t="s">
        <v>26</v>
      </c>
      <c r="AU5" s="101"/>
      <c r="AV5" s="101"/>
      <c r="AW5" s="102"/>
      <c r="AX5" s="101" t="n">
        <f aca="false">IF(F7&lt;G7,1,0)</f>
        <v>0</v>
      </c>
      <c r="AY5" s="101" t="n">
        <f aca="false">IF(F10&lt;G10,1,0)</f>
        <v>0</v>
      </c>
      <c r="AZ5" s="101" t="n">
        <f aca="false">IF(F13&lt;G13,1,0)</f>
        <v>0</v>
      </c>
      <c r="BA5" s="101" t="n">
        <f aca="false">IF(F16&lt;G16,1,0)</f>
        <v>0</v>
      </c>
      <c r="BB5" s="101" t="n">
        <f aca="false">IF(F19&lt;G19,1,0)</f>
        <v>0</v>
      </c>
      <c r="BC5" s="101" t="n">
        <f aca="false">IF(F22&lt;G22,1,0)</f>
        <v>0</v>
      </c>
      <c r="BD5" s="101"/>
      <c r="BE5" s="24"/>
      <c r="BF5" s="24"/>
      <c r="BG5" s="24"/>
      <c r="BH5" s="24" t="n">
        <f aca="false">SUM(AX5:BG5)</f>
        <v>0</v>
      </c>
      <c r="BI5" s="24"/>
      <c r="BJ5" s="24"/>
      <c r="BK5" s="24"/>
      <c r="BL5" s="24"/>
    </row>
    <row r="6" customFormat="false" ht="16.5" hidden="false" customHeight="false" outlineLevel="0" collapsed="false">
      <c r="A6" s="26"/>
      <c r="C6" s="27"/>
      <c r="D6" s="28"/>
      <c r="E6" s="29" t="s">
        <v>57</v>
      </c>
      <c r="F6" s="30" t="str">
        <f aca="false">P50</f>
        <v/>
      </c>
      <c r="G6" s="31" t="str">
        <f aca="false">Q50</f>
        <v/>
      </c>
      <c r="H6" s="103" t="s">
        <v>23</v>
      </c>
      <c r="I6" s="104" t="s">
        <v>23</v>
      </c>
      <c r="J6" s="30" t="str">
        <f aca="false">P51</f>
        <v/>
      </c>
      <c r="K6" s="31" t="str">
        <f aca="false">Q51</f>
        <v/>
      </c>
      <c r="L6" s="103" t="str">
        <f aca="false">P52</f>
        <v/>
      </c>
      <c r="M6" s="104" t="str">
        <f aca="false">Q52</f>
        <v/>
      </c>
      <c r="N6" s="109" t="str">
        <f aca="false">P53</f>
        <v/>
      </c>
      <c r="O6" s="271" t="str">
        <f aca="false">Q53</f>
        <v/>
      </c>
      <c r="P6" s="107" t="str">
        <f aca="false">P54</f>
        <v/>
      </c>
      <c r="Q6" s="108" t="str">
        <f aca="false">Q54</f>
        <v/>
      </c>
      <c r="R6" s="109" t="str">
        <f aca="false">P55</f>
        <v/>
      </c>
      <c r="S6" s="110" t="str">
        <f aca="false">Q55</f>
        <v/>
      </c>
      <c r="T6" s="111"/>
      <c r="U6" s="110"/>
      <c r="V6" s="112" t="str">
        <f aca="false">P57</f>
        <v/>
      </c>
      <c r="W6" s="113" t="str">
        <f aca="false">Q57</f>
        <v/>
      </c>
      <c r="X6" s="114" t="str">
        <f aca="false">P58</f>
        <v/>
      </c>
      <c r="Y6" s="115" t="str">
        <f aca="false">Q58</f>
        <v/>
      </c>
      <c r="Z6" s="116" t="str">
        <f aca="false">P59</f>
        <v/>
      </c>
      <c r="AA6" s="116" t="str">
        <f aca="false">Q59</f>
        <v/>
      </c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7" t="n">
        <f aca="false">SUM(F6,J6,L6,N6,P6,R6,T6,V6,X6,Z6)</f>
        <v>0</v>
      </c>
      <c r="AM6" s="118" t="n">
        <f aca="false">SUM(G6,K6,M6,O6,Q6,S6,U6,W6,Y6,AA6)</f>
        <v>0</v>
      </c>
      <c r="AN6" s="117" t="n">
        <f aca="false">SUM(I3,I9,I12,I15,I18,I21,I24,I27,I30,I33)</f>
        <v>0</v>
      </c>
      <c r="AO6" s="119" t="n">
        <f aca="false">SUM(H3,H9,H12,H15,H18,H21,H24,H27,H30,H33)</f>
        <v>0</v>
      </c>
      <c r="AP6" s="120" t="n">
        <f aca="false">AL6+AN6</f>
        <v>0</v>
      </c>
      <c r="AQ6" s="50" t="n">
        <f aca="false">AM6+AO6</f>
        <v>0</v>
      </c>
      <c r="AR6" s="51" t="str">
        <f aca="false">IF(AQ6=0,"",AP6/AQ6)</f>
        <v/>
      </c>
      <c r="AS6" s="52"/>
      <c r="AT6" s="53" t="s">
        <v>24</v>
      </c>
      <c r="AU6" s="24"/>
      <c r="AV6" s="24"/>
      <c r="AW6" s="75"/>
      <c r="AX6" s="24" t="n">
        <f aca="false">IF(F7&gt;G7,1,0)</f>
        <v>0</v>
      </c>
      <c r="AY6" s="24" t="n">
        <f aca="false">IF(J7&gt;K7,1,0)</f>
        <v>0</v>
      </c>
      <c r="AZ6" s="24" t="n">
        <f aca="false">IF(L7&gt;M7,1,0)</f>
        <v>0</v>
      </c>
      <c r="BA6" s="24" t="n">
        <f aca="false">IF(N7&gt;O7,1,0)</f>
        <v>0</v>
      </c>
      <c r="BB6" s="24" t="n">
        <f aca="false">IF(P7&gt;Q7,1,0)</f>
        <v>0</v>
      </c>
      <c r="BC6" s="24" t="n">
        <f aca="false">IF(R7&gt;S7,1,0)</f>
        <v>0</v>
      </c>
      <c r="BD6" s="24"/>
      <c r="BE6" s="24"/>
      <c r="BF6" s="24"/>
      <c r="BG6" s="24"/>
      <c r="BH6" s="24" t="n">
        <f aca="false">SUM(AX6:BG6)</f>
        <v>0</v>
      </c>
      <c r="BI6" s="24"/>
      <c r="BJ6" s="24" t="n">
        <f aca="false">IF(AQ6&lt;&gt;0,ROUND(AP6/AQ6,1)*10,AP6*10)</f>
        <v>0</v>
      </c>
      <c r="BK6" s="24" t="n">
        <f aca="false">IF(AQ6&lt;&gt;0,AP6/AQ6,0)</f>
        <v>0</v>
      </c>
      <c r="BL6" s="25" t="s">
        <v>25</v>
      </c>
    </row>
    <row r="7" customFormat="false" ht="15.75" hidden="false" customHeight="false" outlineLevel="0" collapsed="false">
      <c r="A7" s="26"/>
      <c r="C7" s="27"/>
      <c r="D7" s="28"/>
      <c r="E7" s="29"/>
      <c r="F7" s="54" t="str">
        <f aca="false">R50</f>
        <v/>
      </c>
      <c r="G7" s="55" t="str">
        <f aca="false">S50</f>
        <v/>
      </c>
      <c r="H7" s="56" t="s">
        <v>23</v>
      </c>
      <c r="I7" s="60" t="s">
        <v>23</v>
      </c>
      <c r="J7" s="54" t="str">
        <f aca="false">R51</f>
        <v/>
      </c>
      <c r="K7" s="55" t="str">
        <f aca="false">S51</f>
        <v/>
      </c>
      <c r="L7" s="56" t="str">
        <f aca="false">R52</f>
        <v/>
      </c>
      <c r="M7" s="60" t="str">
        <f aca="false">S52</f>
        <v/>
      </c>
      <c r="N7" s="63" t="str">
        <f aca="false">R53</f>
        <v/>
      </c>
      <c r="O7" s="142" t="str">
        <f aca="false">S53</f>
        <v/>
      </c>
      <c r="P7" s="61" t="str">
        <f aca="false">R54</f>
        <v/>
      </c>
      <c r="Q7" s="62" t="str">
        <f aca="false">S54</f>
        <v/>
      </c>
      <c r="R7" s="63" t="str">
        <f aca="false">R55</f>
        <v/>
      </c>
      <c r="S7" s="64" t="str">
        <f aca="false">S55</f>
        <v/>
      </c>
      <c r="T7" s="65"/>
      <c r="U7" s="64"/>
      <c r="V7" s="66" t="str">
        <f aca="false">R57</f>
        <v/>
      </c>
      <c r="W7" s="67" t="str">
        <f aca="false">S57</f>
        <v/>
      </c>
      <c r="X7" s="68" t="str">
        <f aca="false">R58</f>
        <v/>
      </c>
      <c r="Y7" s="45" t="str">
        <f aca="false">S58</f>
        <v/>
      </c>
      <c r="Z7" s="46" t="str">
        <f aca="false">R59</f>
        <v/>
      </c>
      <c r="AA7" s="46" t="str">
        <f aca="false">S59</f>
        <v/>
      </c>
      <c r="AB7" s="46" t="n">
        <f aca="false">BI60</f>
        <v>0</v>
      </c>
      <c r="AC7" s="46" t="n">
        <f aca="false">BA60+BE60</f>
        <v>0</v>
      </c>
      <c r="AD7" s="46" t="n">
        <f aca="false">BB60+BF60</f>
        <v>0</v>
      </c>
      <c r="AE7" s="46" t="n">
        <f aca="false">BC60+BG60</f>
        <v>0</v>
      </c>
      <c r="AF7" s="46" t="n">
        <f aca="false">BD60+BH60</f>
        <v>0</v>
      </c>
      <c r="AG7" s="46" t="n">
        <f aca="false">AP7</f>
        <v>0</v>
      </c>
      <c r="AH7" s="46" t="n">
        <f aca="false">AQ7</f>
        <v>0</v>
      </c>
      <c r="AI7" s="69" t="n">
        <f aca="false">AP8</f>
        <v>0</v>
      </c>
      <c r="AJ7" s="69" t="n">
        <f aca="false">AQ8</f>
        <v>0</v>
      </c>
      <c r="AK7" s="46" t="n">
        <f aca="false">BD7</f>
        <v>1</v>
      </c>
      <c r="AL7" s="70" t="n">
        <f aca="false">SUM(F7,J7,L7,N7,P7,R7,T7,V7,X7,Z7)</f>
        <v>0</v>
      </c>
      <c r="AM7" s="70" t="n">
        <f aca="false">SUM(G7,K7,M7,O7,Q7,S7,U7,W7,Y7,AA7)</f>
        <v>0</v>
      </c>
      <c r="AN7" s="47" t="n">
        <f aca="false">SUM(I4,I10,I13,I16,I19,I22,I25,I28,I31,I34)</f>
        <v>0</v>
      </c>
      <c r="AO7" s="71" t="n">
        <f aca="false">SUM(H4,H10,H13,H16,H19,H22,H25,H28,H31,H34)</f>
        <v>0</v>
      </c>
      <c r="AP7" s="72" t="n">
        <f aca="false">AL7+AN7</f>
        <v>0</v>
      </c>
      <c r="AQ7" s="73" t="n">
        <f aca="false">AM7+AO7</f>
        <v>0</v>
      </c>
      <c r="AR7" s="51" t="str">
        <f aca="false">IF(AQ7=0,"",AP7/AQ7)</f>
        <v/>
      </c>
      <c r="AS7" s="74"/>
      <c r="AT7" s="53"/>
      <c r="AU7" s="24"/>
      <c r="AV7" s="24"/>
      <c r="AW7" s="75" t="n">
        <f aca="false">AP8*10000000-AQ8*100000+BJ7+BJ6</f>
        <v>0</v>
      </c>
      <c r="AX7" s="24"/>
      <c r="AY7" s="24" t="n">
        <f aca="false">IF(AW7&lt;AW10,7,6)</f>
        <v>6</v>
      </c>
      <c r="AZ7" s="24" t="n">
        <f aca="false">IF(AW7&lt;AW13,AY7,AY7-1)</f>
        <v>5</v>
      </c>
      <c r="BA7" s="24" t="n">
        <f aca="false">IF(AW7&lt;AW16,AZ7,AZ7-1)</f>
        <v>4</v>
      </c>
      <c r="BB7" s="24" t="n">
        <f aca="false">IF(AW7&lt;AW19,BA7,BA7-1)</f>
        <v>3</v>
      </c>
      <c r="BC7" s="24" t="n">
        <f aca="false">IF(AW7&lt;AW22,BB7,BB7-1)</f>
        <v>2</v>
      </c>
      <c r="BD7" s="24" t="n">
        <f aca="false">IF(AW7&lt;AW4,BC7,BC7-1)</f>
        <v>1</v>
      </c>
      <c r="BE7" s="24"/>
      <c r="BF7" s="24"/>
      <c r="BG7" s="24"/>
      <c r="BH7" s="24"/>
      <c r="BI7" s="24" t="n">
        <f aca="false">BH6+BH8</f>
        <v>0</v>
      </c>
      <c r="BJ7" s="24" t="n">
        <f aca="false">IF(AQ7&lt;&gt;0,ROUND(AP7/AQ7,1)*10000,AP7*10000)</f>
        <v>0</v>
      </c>
      <c r="BK7" s="24" t="n">
        <f aca="false">IF(AQ7&lt;&gt;0,AP7/AQ7,0)</f>
        <v>0</v>
      </c>
      <c r="BL7" s="25" t="s">
        <v>6</v>
      </c>
    </row>
    <row r="8" customFormat="false" ht="16.5" hidden="false" customHeight="false" outlineLevel="0" collapsed="false">
      <c r="A8" s="26"/>
      <c r="C8" s="27"/>
      <c r="D8" s="28"/>
      <c r="E8" s="29"/>
      <c r="F8" s="76" t="n">
        <f aca="false">T50</f>
        <v>0</v>
      </c>
      <c r="G8" s="77" t="n">
        <f aca="false">U50</f>
        <v>0</v>
      </c>
      <c r="H8" s="78" t="s">
        <v>23</v>
      </c>
      <c r="I8" s="82" t="s">
        <v>23</v>
      </c>
      <c r="J8" s="76" t="n">
        <f aca="false">T51</f>
        <v>0</v>
      </c>
      <c r="K8" s="77" t="n">
        <f aca="false">U51</f>
        <v>0</v>
      </c>
      <c r="L8" s="78" t="n">
        <f aca="false">T52</f>
        <v>0</v>
      </c>
      <c r="M8" s="82" t="n">
        <f aca="false">U52</f>
        <v>0</v>
      </c>
      <c r="N8" s="85" t="n">
        <f aca="false">T53</f>
        <v>0</v>
      </c>
      <c r="O8" s="270" t="n">
        <f aca="false">U53</f>
        <v>0</v>
      </c>
      <c r="P8" s="83" t="n">
        <f aca="false">T54</f>
        <v>0</v>
      </c>
      <c r="Q8" s="84" t="n">
        <f aca="false">U54</f>
        <v>0</v>
      </c>
      <c r="R8" s="85" t="n">
        <f aca="false">T55</f>
        <v>0</v>
      </c>
      <c r="S8" s="86" t="n">
        <f aca="false">U55</f>
        <v>0</v>
      </c>
      <c r="T8" s="87"/>
      <c r="U8" s="86"/>
      <c r="V8" s="88" t="n">
        <f aca="false">T57</f>
        <v>0</v>
      </c>
      <c r="W8" s="89" t="n">
        <f aca="false">U57</f>
        <v>0</v>
      </c>
      <c r="X8" s="90" t="n">
        <f aca="false">T58</f>
        <v>0</v>
      </c>
      <c r="Y8" s="91" t="n">
        <f aca="false">U58</f>
        <v>0</v>
      </c>
      <c r="Z8" s="92" t="n">
        <f aca="false">T59</f>
        <v>0</v>
      </c>
      <c r="AA8" s="92" t="n">
        <f aca="false">U59</f>
        <v>0</v>
      </c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4" t="n">
        <f aca="false">SUM(F8,J8,L8,N8,P8,R8,T8,V8,X8,Z8)</f>
        <v>0</v>
      </c>
      <c r="AM8" s="94" t="n">
        <f aca="false">SUM(G8,K8,M8,O8,Q8,S8,U8,W8,Y8,AA8)</f>
        <v>0</v>
      </c>
      <c r="AN8" s="47" t="n">
        <f aca="false">SUM(I5,I11,I14,I17,I20,I23,I26,I29,I32,I35)</f>
        <v>0</v>
      </c>
      <c r="AO8" s="95" t="n">
        <f aca="false">SUM(H5,H11,H14,H17,H20,H23,H26,H29,H32,H35)</f>
        <v>0</v>
      </c>
      <c r="AP8" s="96" t="n">
        <f aca="false">AL8+AN8</f>
        <v>0</v>
      </c>
      <c r="AQ8" s="97" t="n">
        <f aca="false">AM8+AO8</f>
        <v>0</v>
      </c>
      <c r="AR8" s="98"/>
      <c r="AS8" s="99"/>
      <c r="AT8" s="100" t="s">
        <v>26</v>
      </c>
      <c r="AU8" s="101"/>
      <c r="AV8" s="101"/>
      <c r="AW8" s="102"/>
      <c r="AX8" s="101" t="n">
        <f aca="false">IF(H4&lt;I4,1,0)</f>
        <v>0</v>
      </c>
      <c r="AY8" s="101" t="n">
        <f aca="false">IF(H10&lt;I10,1,0)</f>
        <v>0</v>
      </c>
      <c r="AZ8" s="101" t="n">
        <f aca="false">IF(H13&lt;I13,1,0)</f>
        <v>0</v>
      </c>
      <c r="BA8" s="101" t="n">
        <f aca="false">IF(H16&lt;I16,1,0)</f>
        <v>0</v>
      </c>
      <c r="BB8" s="101" t="n">
        <f aca="false">IF(H19&lt;I19,1,0)</f>
        <v>0</v>
      </c>
      <c r="BC8" s="101" t="n">
        <f aca="false">IF(H22&lt;I22,1,0)</f>
        <v>0</v>
      </c>
      <c r="BD8" s="101"/>
      <c r="BE8" s="24"/>
      <c r="BF8" s="24"/>
      <c r="BG8" s="24"/>
      <c r="BH8" s="24" t="n">
        <f aca="false">SUM(AX8:BG8)</f>
        <v>0</v>
      </c>
      <c r="BI8" s="24"/>
      <c r="BJ8" s="24"/>
      <c r="BK8" s="24"/>
      <c r="BL8" s="24"/>
    </row>
    <row r="9" customFormat="false" ht="16.5" hidden="false" customHeight="false" outlineLevel="0" collapsed="false">
      <c r="A9" s="26"/>
      <c r="C9" s="27"/>
      <c r="D9" s="28"/>
      <c r="E9" s="29" t="s">
        <v>58</v>
      </c>
      <c r="F9" s="30" t="str">
        <f aca="false">P61</f>
        <v/>
      </c>
      <c r="G9" s="31" t="str">
        <f aca="false">Q61</f>
        <v/>
      </c>
      <c r="H9" s="32" t="str">
        <f aca="false">P62</f>
        <v/>
      </c>
      <c r="I9" s="36" t="str">
        <f aca="false">Q62</f>
        <v/>
      </c>
      <c r="J9" s="30" t="s">
        <v>23</v>
      </c>
      <c r="K9" s="31" t="s">
        <v>23</v>
      </c>
      <c r="L9" s="32" t="str">
        <f aca="false">P63</f>
        <v/>
      </c>
      <c r="M9" s="36" t="str">
        <f aca="false">Q63</f>
        <v/>
      </c>
      <c r="N9" s="39" t="str">
        <f aca="false">P64</f>
        <v/>
      </c>
      <c r="O9" s="141" t="str">
        <f aca="false">Q64</f>
        <v/>
      </c>
      <c r="P9" s="37" t="str">
        <f aca="false">P65</f>
        <v/>
      </c>
      <c r="Q9" s="38" t="str">
        <f aca="false">Q65</f>
        <v/>
      </c>
      <c r="R9" s="39" t="str">
        <f aca="false">P66</f>
        <v/>
      </c>
      <c r="S9" s="40" t="str">
        <f aca="false">Q66</f>
        <v/>
      </c>
      <c r="T9" s="41"/>
      <c r="U9" s="40"/>
      <c r="V9" s="42" t="str">
        <f aca="false">P68</f>
        <v/>
      </c>
      <c r="W9" s="43" t="str">
        <f aca="false">Q68</f>
        <v/>
      </c>
      <c r="X9" s="114" t="str">
        <f aca="false">P69</f>
        <v/>
      </c>
      <c r="Y9" s="115" t="str">
        <f aca="false">Q69</f>
        <v/>
      </c>
      <c r="Z9" s="116" t="str">
        <f aca="false">P70</f>
        <v/>
      </c>
      <c r="AA9" s="116" t="str">
        <f aca="false">Q70</f>
        <v/>
      </c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7" t="n">
        <f aca="false">SUM(F9,H9,L9,N9,P9,R9,T9,V9,X9,Z9)</f>
        <v>0</v>
      </c>
      <c r="AM9" s="118" t="n">
        <f aca="false">SUM(G9,I9,M9,O9,Q9,S9,U9,W9,Y9,AA9)</f>
        <v>0</v>
      </c>
      <c r="AN9" s="48" t="n">
        <f aca="false">SUM(K3,K6,K12,K15,K18,K21,K24,K27,K30,K33)</f>
        <v>0</v>
      </c>
      <c r="AO9" s="49" t="n">
        <f aca="false">SUM(J3,J6,J12,J15,J18,J21,J24,J27,J30,J33)</f>
        <v>0</v>
      </c>
      <c r="AP9" s="120" t="n">
        <f aca="false">AL9+AN9</f>
        <v>0</v>
      </c>
      <c r="AQ9" s="50" t="n">
        <f aca="false">AM9+AO9</f>
        <v>0</v>
      </c>
      <c r="AR9" s="51" t="str">
        <f aca="false">IF(AQ9=0,"",AP9/AQ9)</f>
        <v/>
      </c>
      <c r="AS9" s="52"/>
      <c r="AT9" s="53" t="s">
        <v>24</v>
      </c>
      <c r="AU9" s="24"/>
      <c r="AV9" s="24"/>
      <c r="AW9" s="75"/>
      <c r="AX9" s="24" t="n">
        <f aca="false">IF(F10&gt;G10,1,0)</f>
        <v>0</v>
      </c>
      <c r="AY9" s="24" t="n">
        <f aca="false">IF(H10&gt;I10,1,0)</f>
        <v>0</v>
      </c>
      <c r="AZ9" s="24" t="n">
        <f aca="false">IF(L10&gt;M10,1,0)</f>
        <v>0</v>
      </c>
      <c r="BA9" s="24" t="n">
        <f aca="false">IF(N10&gt;O10,1,0)</f>
        <v>0</v>
      </c>
      <c r="BB9" s="24" t="n">
        <f aca="false">IF(P10&gt;Q10,1,0)</f>
        <v>0</v>
      </c>
      <c r="BC9" s="24" t="n">
        <f aca="false">IF(R10&gt;S10,1,0)</f>
        <v>0</v>
      </c>
      <c r="BD9" s="24"/>
      <c r="BE9" s="24"/>
      <c r="BF9" s="24"/>
      <c r="BG9" s="24"/>
      <c r="BH9" s="24" t="n">
        <f aca="false">SUM(AX9:BG9)</f>
        <v>0</v>
      </c>
      <c r="BI9" s="24"/>
      <c r="BJ9" s="24" t="n">
        <f aca="false">IF(AQ9&lt;&gt;0,ROUND(AP9/AQ9,1)*10,AP9*10)</f>
        <v>0</v>
      </c>
      <c r="BK9" s="24" t="n">
        <f aca="false">IF(AQ9&lt;&gt;0,AP9/AQ9,0)</f>
        <v>0</v>
      </c>
      <c r="BL9" s="25" t="s">
        <v>25</v>
      </c>
    </row>
    <row r="10" customFormat="false" ht="15.75" hidden="false" customHeight="false" outlineLevel="0" collapsed="false">
      <c r="A10" s="26"/>
      <c r="C10" s="27"/>
      <c r="D10" s="28"/>
      <c r="E10" s="29"/>
      <c r="F10" s="54" t="str">
        <f aca="false">R61</f>
        <v/>
      </c>
      <c r="G10" s="55" t="str">
        <f aca="false">S61</f>
        <v/>
      </c>
      <c r="H10" s="56" t="str">
        <f aca="false">R62</f>
        <v/>
      </c>
      <c r="I10" s="60" t="str">
        <f aca="false">S62</f>
        <v/>
      </c>
      <c r="J10" s="54" t="s">
        <v>23</v>
      </c>
      <c r="K10" s="55" t="s">
        <v>23</v>
      </c>
      <c r="L10" s="56" t="str">
        <f aca="false">R63</f>
        <v/>
      </c>
      <c r="M10" s="60" t="str">
        <f aca="false">S63</f>
        <v/>
      </c>
      <c r="N10" s="63" t="str">
        <f aca="false">R64</f>
        <v/>
      </c>
      <c r="O10" s="142" t="str">
        <f aca="false">S64</f>
        <v/>
      </c>
      <c r="P10" s="61" t="str">
        <f aca="false">R65</f>
        <v/>
      </c>
      <c r="Q10" s="62" t="str">
        <f aca="false">S65</f>
        <v/>
      </c>
      <c r="R10" s="63" t="str">
        <f aca="false">R66</f>
        <v/>
      </c>
      <c r="S10" s="64" t="str">
        <f aca="false">S66</f>
        <v/>
      </c>
      <c r="T10" s="65"/>
      <c r="U10" s="64"/>
      <c r="V10" s="66" t="str">
        <f aca="false">R68</f>
        <v/>
      </c>
      <c r="W10" s="67" t="str">
        <f aca="false">S68</f>
        <v/>
      </c>
      <c r="X10" s="68" t="str">
        <f aca="false">R69</f>
        <v/>
      </c>
      <c r="Y10" s="45" t="str">
        <f aca="false">S69</f>
        <v/>
      </c>
      <c r="Z10" s="46" t="str">
        <f aca="false">R70</f>
        <v/>
      </c>
      <c r="AA10" s="46" t="str">
        <f aca="false">S70</f>
        <v/>
      </c>
      <c r="AB10" s="46" t="n">
        <f aca="false">BI71</f>
        <v>0</v>
      </c>
      <c r="AC10" s="46" t="n">
        <f aca="false">BA71+BE71</f>
        <v>0</v>
      </c>
      <c r="AD10" s="46" t="n">
        <f aca="false">BB71+BF71</f>
        <v>0</v>
      </c>
      <c r="AE10" s="46" t="n">
        <f aca="false">BC71+BG71</f>
        <v>0</v>
      </c>
      <c r="AF10" s="46" t="n">
        <f aca="false">BD71+BH71</f>
        <v>0</v>
      </c>
      <c r="AG10" s="46" t="n">
        <f aca="false">AP10</f>
        <v>0</v>
      </c>
      <c r="AH10" s="46" t="n">
        <f aca="false">AQ10</f>
        <v>0</v>
      </c>
      <c r="AI10" s="69" t="n">
        <f aca="false">AP11</f>
        <v>0</v>
      </c>
      <c r="AJ10" s="69" t="n">
        <f aca="false">AQ11</f>
        <v>0</v>
      </c>
      <c r="AK10" s="46" t="n">
        <f aca="false">BD10</f>
        <v>1</v>
      </c>
      <c r="AL10" s="70" t="n">
        <f aca="false">SUM(F10,H10,L10,N10,P10,R10,T10,V10,X10,Z10)</f>
        <v>0</v>
      </c>
      <c r="AM10" s="70" t="n">
        <f aca="false">SUM(G10,I10,M10,O10,Q10,S10,U10,W10,Y10,AA10)</f>
        <v>0</v>
      </c>
      <c r="AN10" s="70" t="n">
        <f aca="false">SUM(K4,K7,K13,K16,K19,K22,K25,K28,K31,K34)</f>
        <v>0</v>
      </c>
      <c r="AO10" s="71" t="n">
        <f aca="false">SUM(J4,J7,J13,J16,J19,J22,J25,J28,J31,J34)</f>
        <v>0</v>
      </c>
      <c r="AP10" s="72" t="n">
        <f aca="false">AL10+AN10</f>
        <v>0</v>
      </c>
      <c r="AQ10" s="73" t="n">
        <f aca="false">AM10+AO10</f>
        <v>0</v>
      </c>
      <c r="AR10" s="51" t="str">
        <f aca="false">IF(AQ10=0,"",AP10/AQ10)</f>
        <v/>
      </c>
      <c r="AS10" s="74"/>
      <c r="AT10" s="53"/>
      <c r="AU10" s="24"/>
      <c r="AV10" s="24"/>
      <c r="AW10" s="75" t="n">
        <f aca="false">AP11*10000000-AQ11*100000+BJ10+BJ9</f>
        <v>0</v>
      </c>
      <c r="AX10" s="24"/>
      <c r="AY10" s="24" t="n">
        <f aca="false">IF(AW10&lt;AW13,7,6)</f>
        <v>6</v>
      </c>
      <c r="AZ10" s="24" t="n">
        <f aca="false">IF(AW10&lt;AW16,AY10,AY10-1)</f>
        <v>5</v>
      </c>
      <c r="BA10" s="24" t="n">
        <f aca="false">IF(AW10&lt;AW19,AZ10,AZ10-1)</f>
        <v>4</v>
      </c>
      <c r="BB10" s="24" t="n">
        <f aca="false">IF(AW10&lt;AW22,BA10,BA10-1)</f>
        <v>3</v>
      </c>
      <c r="BC10" s="24" t="n">
        <f aca="false">IF(AW10&lt;AW4,BB10,BB10-1)</f>
        <v>2</v>
      </c>
      <c r="BD10" s="24" t="n">
        <f aca="false">IF(AW10&lt;AW7,BC10,BC10-1)</f>
        <v>1</v>
      </c>
      <c r="BE10" s="24"/>
      <c r="BF10" s="24"/>
      <c r="BG10" s="24"/>
      <c r="BH10" s="24"/>
      <c r="BI10" s="24" t="n">
        <f aca="false">BH9+BH11</f>
        <v>0</v>
      </c>
      <c r="BJ10" s="24" t="n">
        <f aca="false">IF(AQ10&lt;&gt;0,ROUND(AP10/AQ10,1)*10000,AP10*10000)</f>
        <v>0</v>
      </c>
      <c r="BK10" s="24" t="n">
        <f aca="false">IF(AQ10&lt;&gt;0,AP10/AQ10,0)</f>
        <v>0</v>
      </c>
      <c r="BL10" s="25" t="s">
        <v>6</v>
      </c>
    </row>
    <row r="11" customFormat="false" ht="16.5" hidden="false" customHeight="false" outlineLevel="0" collapsed="false">
      <c r="A11" s="26"/>
      <c r="C11" s="27"/>
      <c r="D11" s="28"/>
      <c r="E11" s="29"/>
      <c r="F11" s="121" t="n">
        <f aca="false">T61</f>
        <v>0</v>
      </c>
      <c r="G11" s="122" t="n">
        <f aca="false">U61</f>
        <v>0</v>
      </c>
      <c r="H11" s="123" t="n">
        <f aca="false">T62</f>
        <v>0</v>
      </c>
      <c r="I11" s="124" t="n">
        <f aca="false">U62</f>
        <v>0</v>
      </c>
      <c r="J11" s="121" t="s">
        <v>23</v>
      </c>
      <c r="K11" s="122" t="s">
        <v>23</v>
      </c>
      <c r="L11" s="123" t="n">
        <f aca="false">T63</f>
        <v>0</v>
      </c>
      <c r="M11" s="124" t="n">
        <f aca="false">U63</f>
        <v>0</v>
      </c>
      <c r="N11" s="125" t="n">
        <f aca="false">T64</f>
        <v>0</v>
      </c>
      <c r="O11" s="126" t="n">
        <f aca="false">U64</f>
        <v>0</v>
      </c>
      <c r="P11" s="125" t="n">
        <f aca="false">T65</f>
        <v>0</v>
      </c>
      <c r="Q11" s="126" t="n">
        <f aca="false">U65</f>
        <v>0</v>
      </c>
      <c r="R11" s="125" t="n">
        <f aca="false">T66</f>
        <v>0</v>
      </c>
      <c r="S11" s="127" t="n">
        <f aca="false">U66</f>
        <v>0</v>
      </c>
      <c r="T11" s="128"/>
      <c r="U11" s="127"/>
      <c r="V11" s="129" t="n">
        <f aca="false">T68</f>
        <v>0</v>
      </c>
      <c r="W11" s="130" t="n">
        <f aca="false">U68</f>
        <v>0</v>
      </c>
      <c r="X11" s="131" t="n">
        <f aca="false">T69</f>
        <v>0</v>
      </c>
      <c r="Y11" s="91" t="n">
        <f aca="false">U69</f>
        <v>0</v>
      </c>
      <c r="Z11" s="92" t="n">
        <f aca="false">T70</f>
        <v>0</v>
      </c>
      <c r="AA11" s="92" t="n">
        <f aca="false">U70</f>
        <v>0</v>
      </c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132" t="n">
        <f aca="false">SUM(F11,H11,L11,N11,P11,R11,T11,V11,X11,Z11)</f>
        <v>0</v>
      </c>
      <c r="AM11" s="133" t="n">
        <f aca="false">SUM(G11,I11,M11,O11,Q11,S11,U11,W11,Y11,AA11)</f>
        <v>0</v>
      </c>
      <c r="AN11" s="134" t="n">
        <f aca="false">SUM(K5,K8,K14,K17,K20,K23,K26,K29,K32,K35)</f>
        <v>0</v>
      </c>
      <c r="AO11" s="135" t="n">
        <f aca="false">SUM(J5,J8,J14,J17,J20,J23,J26,J29,J32,J35)</f>
        <v>0</v>
      </c>
      <c r="AP11" s="136" t="n">
        <f aca="false">AL11+AN11</f>
        <v>0</v>
      </c>
      <c r="AQ11" s="137" t="n">
        <f aca="false">AM11+AO11</f>
        <v>0</v>
      </c>
      <c r="AR11" s="98"/>
      <c r="AS11" s="99"/>
      <c r="AT11" s="100" t="s">
        <v>26</v>
      </c>
      <c r="AU11" s="101"/>
      <c r="AV11" s="101"/>
      <c r="AW11" s="102"/>
      <c r="AX11" s="101" t="n">
        <f aca="false">IF(J4&lt;K4,1,0)</f>
        <v>0</v>
      </c>
      <c r="AY11" s="101" t="n">
        <f aca="false">IF(J7&lt;K7,1,0)</f>
        <v>0</v>
      </c>
      <c r="AZ11" s="101" t="n">
        <f aca="false">IF(J13&lt;K13,1,0)</f>
        <v>0</v>
      </c>
      <c r="BA11" s="101" t="n">
        <f aca="false">IF(J16&lt;K16,1,0)</f>
        <v>0</v>
      </c>
      <c r="BB11" s="101" t="n">
        <f aca="false">IF(J19&lt;K19,1,0)</f>
        <v>0</v>
      </c>
      <c r="BC11" s="101" t="n">
        <f aca="false">IF(J22&lt;K22,1,0)</f>
        <v>0</v>
      </c>
      <c r="BD11" s="101"/>
      <c r="BE11" s="24"/>
      <c r="BF11" s="24"/>
      <c r="BG11" s="24"/>
      <c r="BH11" s="24" t="n">
        <f aca="false">SUM(AX11:BG11)</f>
        <v>0</v>
      </c>
      <c r="BI11" s="24"/>
      <c r="BJ11" s="24"/>
      <c r="BK11" s="24"/>
      <c r="BL11" s="24"/>
    </row>
    <row r="12" customFormat="false" ht="16.5" hidden="false" customHeight="false" outlineLevel="0" collapsed="false">
      <c r="A12" s="26"/>
      <c r="C12" s="27"/>
      <c r="D12" s="28"/>
      <c r="E12" s="29" t="s">
        <v>59</v>
      </c>
      <c r="F12" s="30" t="str">
        <f aca="false">P72</f>
        <v/>
      </c>
      <c r="G12" s="31" t="str">
        <f aca="false">Q72</f>
        <v/>
      </c>
      <c r="H12" s="32" t="str">
        <f aca="false">P73</f>
        <v/>
      </c>
      <c r="I12" s="36" t="str">
        <f aca="false">Q73</f>
        <v/>
      </c>
      <c r="J12" s="30" t="str">
        <f aca="false">P74</f>
        <v/>
      </c>
      <c r="K12" s="31" t="str">
        <f aca="false">Q74</f>
        <v/>
      </c>
      <c r="L12" s="32" t="s">
        <v>23</v>
      </c>
      <c r="M12" s="36" t="s">
        <v>23</v>
      </c>
      <c r="N12" s="39" t="str">
        <f aca="false">P75</f>
        <v/>
      </c>
      <c r="O12" s="141" t="str">
        <f aca="false">Q75</f>
        <v/>
      </c>
      <c r="P12" s="37" t="str">
        <f aca="false">P76</f>
        <v/>
      </c>
      <c r="Q12" s="38" t="str">
        <f aca="false">Q76</f>
        <v/>
      </c>
      <c r="R12" s="39" t="str">
        <f aca="false">P77</f>
        <v/>
      </c>
      <c r="S12" s="40" t="str">
        <f aca="false">Q77</f>
        <v/>
      </c>
      <c r="T12" s="41"/>
      <c r="U12" s="40"/>
      <c r="V12" s="42" t="str">
        <f aca="false">P79</f>
        <v/>
      </c>
      <c r="W12" s="43" t="str">
        <f aca="false">Q79</f>
        <v/>
      </c>
      <c r="X12" s="44" t="str">
        <f aca="false">P80</f>
        <v/>
      </c>
      <c r="Y12" s="115" t="str">
        <f aca="false">Q80</f>
        <v/>
      </c>
      <c r="Z12" s="116" t="str">
        <f aca="false">P81</f>
        <v/>
      </c>
      <c r="AA12" s="116" t="str">
        <f aca="false">Q81</f>
        <v/>
      </c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7" t="n">
        <f aca="false">SUM(F12,H12,J12,N12,P12,R12,T12,V12,X12,Z12)</f>
        <v>0</v>
      </c>
      <c r="AM12" s="118" t="n">
        <f aca="false">SUM(G12,I12,K12,O12,Q12,S12,U12,W12,Y12,AA12)</f>
        <v>0</v>
      </c>
      <c r="AN12" s="48" t="n">
        <f aca="false">SUM(M3,M6,M9,M15,M18,M21,M24,M27,M30,M33)</f>
        <v>0</v>
      </c>
      <c r="AO12" s="49" t="n">
        <f aca="false">SUM(L3,L6,L9,L15,L18,L21,L24,L27,L30,L33)</f>
        <v>0</v>
      </c>
      <c r="AP12" s="120" t="n">
        <f aca="false">AL12+AN12</f>
        <v>0</v>
      </c>
      <c r="AQ12" s="50" t="n">
        <f aca="false">AM12+AO12</f>
        <v>0</v>
      </c>
      <c r="AR12" s="51" t="str">
        <f aca="false">IF(AQ12=0,"",AP12/AQ12)</f>
        <v/>
      </c>
      <c r="AS12" s="52"/>
      <c r="AT12" s="53" t="s">
        <v>24</v>
      </c>
      <c r="AU12" s="24"/>
      <c r="AV12" s="24"/>
      <c r="AW12" s="75"/>
      <c r="AX12" s="24" t="n">
        <f aca="false">IF(F13&gt;G13,1,0)</f>
        <v>0</v>
      </c>
      <c r="AY12" s="24" t="n">
        <f aca="false">IF(H13&gt;I13,1,0)</f>
        <v>0</v>
      </c>
      <c r="AZ12" s="24" t="n">
        <f aca="false">IF(J13&gt;K13,1,0)</f>
        <v>0</v>
      </c>
      <c r="BA12" s="24" t="n">
        <f aca="false">IF(N13&gt;O13,1,0)</f>
        <v>0</v>
      </c>
      <c r="BB12" s="24" t="n">
        <f aca="false">IF(P13&gt;Q13,1,0)</f>
        <v>0</v>
      </c>
      <c r="BC12" s="24" t="n">
        <f aca="false">IF(R13&gt;S13,1,0)</f>
        <v>0</v>
      </c>
      <c r="BD12" s="24"/>
      <c r="BE12" s="24"/>
      <c r="BF12" s="24"/>
      <c r="BG12" s="24"/>
      <c r="BH12" s="24" t="n">
        <f aca="false">SUM(AX12:BG12)</f>
        <v>0</v>
      </c>
      <c r="BI12" s="24"/>
      <c r="BJ12" s="24" t="n">
        <f aca="false">IF(AQ12&lt;&gt;0,ROUND(AP12/AQ12,1)*10,AP12*10)</f>
        <v>0</v>
      </c>
      <c r="BK12" s="24" t="n">
        <f aca="false">IF(AQ12&lt;&gt;0,AP12/AQ12,0)</f>
        <v>0</v>
      </c>
      <c r="BL12" s="25" t="s">
        <v>25</v>
      </c>
    </row>
    <row r="13" customFormat="false" ht="15.75" hidden="false" customHeight="false" outlineLevel="0" collapsed="false">
      <c r="A13" s="26"/>
      <c r="C13" s="27"/>
      <c r="D13" s="28"/>
      <c r="E13" s="29"/>
      <c r="F13" s="54" t="str">
        <f aca="false">R72</f>
        <v/>
      </c>
      <c r="G13" s="55" t="str">
        <f aca="false">S72</f>
        <v/>
      </c>
      <c r="H13" s="56" t="str">
        <f aca="false">R73</f>
        <v/>
      </c>
      <c r="I13" s="60" t="str">
        <f aca="false">S73</f>
        <v/>
      </c>
      <c r="J13" s="54" t="str">
        <f aca="false">R74</f>
        <v/>
      </c>
      <c r="K13" s="55" t="str">
        <f aca="false">S74</f>
        <v/>
      </c>
      <c r="L13" s="56" t="s">
        <v>23</v>
      </c>
      <c r="M13" s="60" t="s">
        <v>23</v>
      </c>
      <c r="N13" s="63" t="str">
        <f aca="false">R75</f>
        <v/>
      </c>
      <c r="O13" s="142" t="str">
        <f aca="false">S75</f>
        <v/>
      </c>
      <c r="P13" s="61" t="str">
        <f aca="false">R76</f>
        <v/>
      </c>
      <c r="Q13" s="62" t="str">
        <f aca="false">S76</f>
        <v/>
      </c>
      <c r="R13" s="63" t="str">
        <f aca="false">R77</f>
        <v/>
      </c>
      <c r="S13" s="64" t="str">
        <f aca="false">S77</f>
        <v/>
      </c>
      <c r="T13" s="65"/>
      <c r="U13" s="64"/>
      <c r="V13" s="66" t="str">
        <f aca="false">R79</f>
        <v/>
      </c>
      <c r="W13" s="67" t="str">
        <f aca="false">S79</f>
        <v/>
      </c>
      <c r="X13" s="68" t="str">
        <f aca="false">R80</f>
        <v/>
      </c>
      <c r="Y13" s="45" t="str">
        <f aca="false">S80</f>
        <v/>
      </c>
      <c r="Z13" s="46" t="str">
        <f aca="false">R81</f>
        <v/>
      </c>
      <c r="AA13" s="46" t="str">
        <f aca="false">S81</f>
        <v/>
      </c>
      <c r="AB13" s="46" t="n">
        <f aca="false">BI82</f>
        <v>0</v>
      </c>
      <c r="AC13" s="46" t="n">
        <f aca="false">BA82+BE82</f>
        <v>0</v>
      </c>
      <c r="AD13" s="46" t="n">
        <f aca="false">BB82+BF82</f>
        <v>0</v>
      </c>
      <c r="AE13" s="46" t="n">
        <f aca="false">BC82+BG82</f>
        <v>0</v>
      </c>
      <c r="AF13" s="46" t="n">
        <f aca="false">BD82+BH82</f>
        <v>0</v>
      </c>
      <c r="AG13" s="46" t="n">
        <f aca="false">AP13</f>
        <v>0</v>
      </c>
      <c r="AH13" s="46" t="n">
        <f aca="false">AQ13</f>
        <v>0</v>
      </c>
      <c r="AI13" s="69" t="n">
        <f aca="false">AP14</f>
        <v>0</v>
      </c>
      <c r="AJ13" s="69" t="n">
        <f aca="false">AQ14</f>
        <v>0</v>
      </c>
      <c r="AK13" s="46" t="n">
        <f aca="false">BD13</f>
        <v>1</v>
      </c>
      <c r="AL13" s="70" t="n">
        <f aca="false">SUM(F13,H13,J13,N13,P13,R13,T13,V13,X13,Z13)</f>
        <v>0</v>
      </c>
      <c r="AM13" s="70" t="n">
        <f aca="false">SUM(G13,I13,K13,O13,Q13,S13,U13,W13,Y13,AA13)</f>
        <v>0</v>
      </c>
      <c r="AN13" s="70" t="n">
        <f aca="false">SUM(M4,M7,M10,M16,M19,M22,M25,M28,M31,M34)</f>
        <v>0</v>
      </c>
      <c r="AO13" s="71" t="n">
        <f aca="false">SUM(L4,L7,L10,L16,L19,L22,L25,L28,L31,L34)</f>
        <v>0</v>
      </c>
      <c r="AP13" s="72" t="n">
        <f aca="false">AL13+AN13</f>
        <v>0</v>
      </c>
      <c r="AQ13" s="73" t="n">
        <f aca="false">AM13+AO13</f>
        <v>0</v>
      </c>
      <c r="AR13" s="51" t="str">
        <f aca="false">IF(AQ13=0,"",AP13/AQ13)</f>
        <v/>
      </c>
      <c r="AS13" s="74"/>
      <c r="AT13" s="53"/>
      <c r="AU13" s="24"/>
      <c r="AV13" s="24"/>
      <c r="AW13" s="75" t="n">
        <f aca="false">AP14*10000000-AQ14*100000+BJ13+BJ12</f>
        <v>0</v>
      </c>
      <c r="AX13" s="24"/>
      <c r="AY13" s="24" t="n">
        <f aca="false">IF(AW13&lt;AW16,7,6)</f>
        <v>6</v>
      </c>
      <c r="AZ13" s="24" t="n">
        <f aca="false">IF(AW13&lt;AW19,AY13,AY13-1)</f>
        <v>5</v>
      </c>
      <c r="BA13" s="24" t="n">
        <f aca="false">IF(AW13&lt;AW22,AZ13,AZ13-1)</f>
        <v>4</v>
      </c>
      <c r="BB13" s="24" t="n">
        <f aca="false">IF(AW13&lt;AW4,BA13,BA13-1)</f>
        <v>3</v>
      </c>
      <c r="BC13" s="24" t="n">
        <f aca="false">IF(AW13&lt;AW7,BB13,BB13-1)</f>
        <v>2</v>
      </c>
      <c r="BD13" s="24" t="n">
        <f aca="false">IF(AW13&lt;AW10,BC13,BC13-1)</f>
        <v>1</v>
      </c>
      <c r="BE13" s="24"/>
      <c r="BF13" s="24"/>
      <c r="BG13" s="24"/>
      <c r="BH13" s="24"/>
      <c r="BI13" s="24" t="n">
        <f aca="false">BH12+BH14</f>
        <v>6</v>
      </c>
      <c r="BJ13" s="24" t="n">
        <f aca="false">IF(AQ13&lt;&gt;0,ROUND(AP13/AQ13,1)*10000,AP13*10000)</f>
        <v>0</v>
      </c>
      <c r="BK13" s="24" t="n">
        <f aca="false">IF(AQ13&lt;&gt;0,AP13/AQ13,0)</f>
        <v>0</v>
      </c>
      <c r="BL13" s="25" t="s">
        <v>6</v>
      </c>
    </row>
    <row r="14" customFormat="false" ht="16.5" hidden="false" customHeight="false" outlineLevel="0" collapsed="false">
      <c r="A14" s="26"/>
      <c r="C14" s="27"/>
      <c r="D14" s="28"/>
      <c r="E14" s="29"/>
      <c r="F14" s="121" t="n">
        <f aca="false">T72</f>
        <v>0</v>
      </c>
      <c r="G14" s="122" t="n">
        <f aca="false">U72</f>
        <v>0</v>
      </c>
      <c r="H14" s="123" t="n">
        <f aca="false">T73</f>
        <v>0</v>
      </c>
      <c r="I14" s="124" t="n">
        <f aca="false">U73</f>
        <v>0</v>
      </c>
      <c r="J14" s="121" t="n">
        <f aca="false">T74</f>
        <v>0</v>
      </c>
      <c r="K14" s="122" t="n">
        <f aca="false">U74</f>
        <v>0</v>
      </c>
      <c r="L14" s="123" t="s">
        <v>23</v>
      </c>
      <c r="M14" s="124" t="s">
        <v>23</v>
      </c>
      <c r="N14" s="125" t="n">
        <f aca="false">T75</f>
        <v>0</v>
      </c>
      <c r="O14" s="126" t="n">
        <f aca="false">U75</f>
        <v>0</v>
      </c>
      <c r="P14" s="125" t="n">
        <f aca="false">T76</f>
        <v>0</v>
      </c>
      <c r="Q14" s="126" t="n">
        <f aca="false">U76</f>
        <v>0</v>
      </c>
      <c r="R14" s="125" t="n">
        <f aca="false">T77</f>
        <v>0</v>
      </c>
      <c r="S14" s="127" t="n">
        <f aca="false">U77</f>
        <v>0</v>
      </c>
      <c r="T14" s="128"/>
      <c r="U14" s="127"/>
      <c r="V14" s="129" t="n">
        <f aca="false">T79</f>
        <v>0</v>
      </c>
      <c r="W14" s="130" t="n">
        <f aca="false">U79</f>
        <v>0</v>
      </c>
      <c r="X14" s="131" t="n">
        <f aca="false">T80</f>
        <v>0</v>
      </c>
      <c r="Y14" s="91" t="n">
        <f aca="false">U80</f>
        <v>0</v>
      </c>
      <c r="Z14" s="92" t="n">
        <f aca="false">T81</f>
        <v>0</v>
      </c>
      <c r="AA14" s="92" t="n">
        <f aca="false">U81</f>
        <v>0</v>
      </c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4" t="n">
        <f aca="false">SUM(F14,H14,J14,N14,P14,R14,T14,V14,X14,Z14)</f>
        <v>0</v>
      </c>
      <c r="AM14" s="134" t="n">
        <f aca="false">SUM(G14,I14,K14,O14,Q14,S14,U14,W14,Y14,AA14)</f>
        <v>0</v>
      </c>
      <c r="AN14" s="134" t="n">
        <f aca="false">SUM(M5,M8,M11,M17,M20,M23,M26,M29,M32,M35)</f>
        <v>0</v>
      </c>
      <c r="AO14" s="135" t="n">
        <f aca="false">SUM(L5,L8,L11,L17,L20,L23,L26,L29,L32,L35)</f>
        <v>0</v>
      </c>
      <c r="AP14" s="136" t="n">
        <f aca="false">AL14+AN14</f>
        <v>0</v>
      </c>
      <c r="AQ14" s="137" t="n">
        <f aca="false">AM14+AO14</f>
        <v>0</v>
      </c>
      <c r="AR14" s="98"/>
      <c r="AS14" s="99"/>
      <c r="AT14" s="100" t="s">
        <v>26</v>
      </c>
      <c r="AU14" s="101"/>
      <c r="AV14" s="101"/>
      <c r="AW14" s="102"/>
      <c r="AX14" s="101" t="n">
        <f aca="false">IF(L4&lt;M4,1,0)</f>
        <v>0</v>
      </c>
      <c r="AY14" s="24" t="n">
        <f aca="false">IF(AW14&lt;AW17,7,6)</f>
        <v>6</v>
      </c>
      <c r="AZ14" s="101" t="n">
        <f aca="false">IF(L10&lt;M10,1,0)</f>
        <v>0</v>
      </c>
      <c r="BA14" s="101" t="n">
        <f aca="false">IF(L16&lt;M16,1,0)</f>
        <v>0</v>
      </c>
      <c r="BB14" s="101" t="n">
        <f aca="false">IF(L19&lt;M19,1,0)</f>
        <v>0</v>
      </c>
      <c r="BC14" s="101" t="n">
        <f aca="false">IF(L22&lt;M22,1,0)</f>
        <v>0</v>
      </c>
      <c r="BD14" s="101"/>
      <c r="BE14" s="24"/>
      <c r="BF14" s="24"/>
      <c r="BG14" s="24"/>
      <c r="BH14" s="24" t="n">
        <f aca="false">SUM(AX14:BG14)</f>
        <v>6</v>
      </c>
      <c r="BI14" s="24"/>
      <c r="BJ14" s="24"/>
      <c r="BK14" s="24"/>
      <c r="BL14" s="24"/>
    </row>
    <row r="15" customFormat="false" ht="16.5" hidden="false" customHeight="false" outlineLevel="0" collapsed="false">
      <c r="A15" s="26"/>
      <c r="C15" s="27"/>
      <c r="D15" s="28"/>
      <c r="E15" s="29" t="s">
        <v>60</v>
      </c>
      <c r="F15" s="30" t="str">
        <f aca="false">P83</f>
        <v/>
      </c>
      <c r="G15" s="31" t="str">
        <f aca="false">Q83</f>
        <v/>
      </c>
      <c r="H15" s="32" t="str">
        <f aca="false">P84</f>
        <v/>
      </c>
      <c r="I15" s="36" t="str">
        <f aca="false">Q84</f>
        <v/>
      </c>
      <c r="J15" s="30" t="str">
        <f aca="false">P85</f>
        <v/>
      </c>
      <c r="K15" s="31" t="str">
        <f aca="false">Q85</f>
        <v/>
      </c>
      <c r="L15" s="32" t="str">
        <f aca="false">P86</f>
        <v/>
      </c>
      <c r="M15" s="36" t="str">
        <f aca="false">Q86</f>
        <v/>
      </c>
      <c r="N15" s="39" t="s">
        <v>23</v>
      </c>
      <c r="O15" s="141" t="s">
        <v>23</v>
      </c>
      <c r="P15" s="37" t="str">
        <f aca="false">P87</f>
        <v/>
      </c>
      <c r="Q15" s="38" t="str">
        <f aca="false">Q87</f>
        <v/>
      </c>
      <c r="R15" s="39" t="str">
        <f aca="false">P88</f>
        <v/>
      </c>
      <c r="S15" s="40" t="str">
        <f aca="false">Q88</f>
        <v/>
      </c>
      <c r="T15" s="41"/>
      <c r="U15" s="40"/>
      <c r="V15" s="42" t="str">
        <f aca="false">P90</f>
        <v/>
      </c>
      <c r="W15" s="43" t="str">
        <f aca="false">Q90</f>
        <v/>
      </c>
      <c r="X15" s="44" t="str">
        <f aca="false">P91</f>
        <v/>
      </c>
      <c r="Y15" s="115" t="str">
        <f aca="false">Q91</f>
        <v/>
      </c>
      <c r="Z15" s="116" t="str">
        <f aca="false">P92</f>
        <v/>
      </c>
      <c r="AA15" s="116" t="str">
        <f aca="false">Q92</f>
        <v/>
      </c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7" t="n">
        <f aca="false">SUM(F15,H15,J15,L15,P15,R15,T15,V15,X15,Z15)</f>
        <v>0</v>
      </c>
      <c r="AM15" s="138" t="n">
        <f aca="false">SUM(G15,I15,K15,M15,Q15,S15,U15,W15,Y15,AA15)</f>
        <v>0</v>
      </c>
      <c r="AN15" s="48" t="n">
        <f aca="false">SUM(O3,O6,O9,O12,O18,O21,O24,O27,O30,O33)</f>
        <v>0</v>
      </c>
      <c r="AO15" s="49" t="n">
        <f aca="false">SUM(N3,N6,N9,N12,N18,N21,N24,N27,N30,N33)</f>
        <v>0</v>
      </c>
      <c r="AP15" s="120" t="n">
        <f aca="false">AL15+AN15</f>
        <v>0</v>
      </c>
      <c r="AQ15" s="50" t="n">
        <f aca="false">AM15+AO15</f>
        <v>0</v>
      </c>
      <c r="AR15" s="51" t="str">
        <f aca="false">IF(AQ15=0,"",AP15/AQ15)</f>
        <v/>
      </c>
      <c r="AS15" s="52"/>
      <c r="AT15" s="53" t="s">
        <v>24</v>
      </c>
      <c r="AU15" s="24"/>
      <c r="AV15" s="24"/>
      <c r="AW15" s="75"/>
      <c r="AX15" s="24" t="n">
        <f aca="false">IF(F16&gt;G16,1,0)</f>
        <v>0</v>
      </c>
      <c r="AY15" s="24" t="n">
        <f aca="false">IF(AW15&lt;AW18,7,6)</f>
        <v>6</v>
      </c>
      <c r="AZ15" s="24" t="n">
        <f aca="false">IF(J16&gt;K16,1,0)</f>
        <v>0</v>
      </c>
      <c r="BA15" s="24" t="n">
        <f aca="false">IF(L16&gt;M16,1,0)</f>
        <v>0</v>
      </c>
      <c r="BB15" s="24" t="n">
        <f aca="false">IF(P16&gt;Q16,1,0)</f>
        <v>0</v>
      </c>
      <c r="BC15" s="24" t="n">
        <f aca="false">IF(R16&gt;S16,1,0)</f>
        <v>0</v>
      </c>
      <c r="BD15" s="24"/>
      <c r="BE15" s="24"/>
      <c r="BF15" s="24"/>
      <c r="BG15" s="24"/>
      <c r="BH15" s="24" t="n">
        <f aca="false">SUM(AX15:BG15)</f>
        <v>6</v>
      </c>
      <c r="BI15" s="24"/>
      <c r="BJ15" s="24" t="n">
        <f aca="false">IF(AQ15&lt;&gt;0,ROUND(AP15/AQ15,1)*10,AP15*10)</f>
        <v>0</v>
      </c>
      <c r="BK15" s="24" t="n">
        <f aca="false">IF(AQ15&lt;&gt;0,AP15/AQ15,0)</f>
        <v>0</v>
      </c>
      <c r="BL15" s="25" t="s">
        <v>25</v>
      </c>
    </row>
    <row r="16" customFormat="false" ht="15.75" hidden="false" customHeight="false" outlineLevel="0" collapsed="false">
      <c r="A16" s="26"/>
      <c r="C16" s="27"/>
      <c r="D16" s="28"/>
      <c r="E16" s="29"/>
      <c r="F16" s="54" t="str">
        <f aca="false">R83</f>
        <v/>
      </c>
      <c r="G16" s="55" t="str">
        <f aca="false">S83</f>
        <v/>
      </c>
      <c r="H16" s="56" t="str">
        <f aca="false">R84</f>
        <v/>
      </c>
      <c r="I16" s="60" t="str">
        <f aca="false">S84</f>
        <v/>
      </c>
      <c r="J16" s="54" t="str">
        <f aca="false">R85</f>
        <v/>
      </c>
      <c r="K16" s="55" t="str">
        <f aca="false">S85</f>
        <v/>
      </c>
      <c r="L16" s="56" t="str">
        <f aca="false">R86</f>
        <v/>
      </c>
      <c r="M16" s="60" t="str">
        <f aca="false">S86</f>
        <v/>
      </c>
      <c r="N16" s="63" t="s">
        <v>23</v>
      </c>
      <c r="O16" s="142" t="s">
        <v>23</v>
      </c>
      <c r="P16" s="61" t="str">
        <f aca="false">R87</f>
        <v/>
      </c>
      <c r="Q16" s="62" t="str">
        <f aca="false">S87</f>
        <v/>
      </c>
      <c r="R16" s="63" t="str">
        <f aca="false">R88</f>
        <v/>
      </c>
      <c r="S16" s="64" t="str">
        <f aca="false">S88</f>
        <v/>
      </c>
      <c r="T16" s="65"/>
      <c r="U16" s="64"/>
      <c r="V16" s="66" t="str">
        <f aca="false">R90</f>
        <v/>
      </c>
      <c r="W16" s="67" t="str">
        <f aca="false">S90</f>
        <v/>
      </c>
      <c r="X16" s="68" t="str">
        <f aca="false">R91</f>
        <v/>
      </c>
      <c r="Y16" s="45" t="str">
        <f aca="false">S91</f>
        <v/>
      </c>
      <c r="Z16" s="46" t="str">
        <f aca="false">R92</f>
        <v/>
      </c>
      <c r="AA16" s="46" t="str">
        <f aca="false">S92</f>
        <v/>
      </c>
      <c r="AB16" s="46" t="n">
        <f aca="false">BI93</f>
        <v>0</v>
      </c>
      <c r="AC16" s="46" t="n">
        <f aca="false">BA93+BE93</f>
        <v>0</v>
      </c>
      <c r="AD16" s="46" t="n">
        <f aca="false">BB93+BF93</f>
        <v>0</v>
      </c>
      <c r="AE16" s="46" t="n">
        <f aca="false">BC93+BG93</f>
        <v>0</v>
      </c>
      <c r="AF16" s="46" t="n">
        <f aca="false">BD93+BH93</f>
        <v>0</v>
      </c>
      <c r="AG16" s="46" t="n">
        <f aca="false">AP16</f>
        <v>0</v>
      </c>
      <c r="AH16" s="46" t="n">
        <f aca="false">AQ16</f>
        <v>0</v>
      </c>
      <c r="AI16" s="69" t="n">
        <f aca="false">AP17</f>
        <v>0</v>
      </c>
      <c r="AJ16" s="69" t="n">
        <f aca="false">AQ17</f>
        <v>0</v>
      </c>
      <c r="AK16" s="46" t="n">
        <f aca="false">BD16</f>
        <v>1</v>
      </c>
      <c r="AL16" s="70" t="n">
        <f aca="false">SUM(F16,H16,J16,L16,P16,R16,T16,V16,X16,Z16)</f>
        <v>0</v>
      </c>
      <c r="AM16" s="70" t="n">
        <f aca="false">SUM(G16,I16,K16,M16,Q16,S16,U16,W16,Y16,AA16)</f>
        <v>0</v>
      </c>
      <c r="AN16" s="70" t="n">
        <f aca="false">SUM(O4,O7,O10,O13,O19,O22,O25,O28,O31,O34)</f>
        <v>0</v>
      </c>
      <c r="AO16" s="71" t="n">
        <f aca="false">SUM(N4,N7,N10,N13,N19,N22,N25,N28,N31,N34)</f>
        <v>0</v>
      </c>
      <c r="AP16" s="72" t="n">
        <f aca="false">AL16+AN16</f>
        <v>0</v>
      </c>
      <c r="AQ16" s="73" t="n">
        <f aca="false">AM16+AO16</f>
        <v>0</v>
      </c>
      <c r="AR16" s="51" t="str">
        <f aca="false">IF(AQ16=0,"",AP16/AQ16)</f>
        <v/>
      </c>
      <c r="AS16" s="74"/>
      <c r="AT16" s="53"/>
      <c r="AU16" s="24"/>
      <c r="AV16" s="24"/>
      <c r="AW16" s="75" t="n">
        <f aca="false">AP17*10000000-AQ17*100000+BJ16+BJ15</f>
        <v>0</v>
      </c>
      <c r="AX16" s="24"/>
      <c r="AY16" s="24" t="n">
        <f aca="false">IF(AW16&lt;AW19,7,6)</f>
        <v>6</v>
      </c>
      <c r="AZ16" s="24" t="n">
        <f aca="false">IF(AW16&lt;AW22,AY16,AY16-1)</f>
        <v>5</v>
      </c>
      <c r="BA16" s="24" t="n">
        <f aca="false">IF(AW16&lt;AW4,AZ16,AZ16-1)</f>
        <v>4</v>
      </c>
      <c r="BB16" s="24" t="n">
        <f aca="false">IF(AW16&lt;AW7,BA16,BA16-1)</f>
        <v>3</v>
      </c>
      <c r="BC16" s="24" t="n">
        <f aca="false">IF(AW16&lt;AW10,BB16,BB16-1)</f>
        <v>2</v>
      </c>
      <c r="BD16" s="24" t="n">
        <f aca="false">IF(AW16&lt;AW13,BC16,BC16-1)</f>
        <v>1</v>
      </c>
      <c r="BE16" s="24"/>
      <c r="BF16" s="24"/>
      <c r="BG16" s="24"/>
      <c r="BH16" s="24"/>
      <c r="BI16" s="24" t="n">
        <f aca="false">BH15+BH17</f>
        <v>12</v>
      </c>
      <c r="BJ16" s="24" t="n">
        <f aca="false">IF(AQ16&lt;&gt;0,ROUND(AP16/AQ16,1)*10000,AP16*10000)</f>
        <v>0</v>
      </c>
      <c r="BK16" s="24" t="n">
        <f aca="false">IF(AQ16&lt;&gt;0,AP16/AQ16,0)</f>
        <v>0</v>
      </c>
      <c r="BL16" s="25" t="s">
        <v>6</v>
      </c>
    </row>
    <row r="17" customFormat="false" ht="16.5" hidden="false" customHeight="true" outlineLevel="0" collapsed="false">
      <c r="A17" s="26"/>
      <c r="C17" s="27"/>
      <c r="D17" s="28"/>
      <c r="E17" s="29"/>
      <c r="F17" s="121" t="n">
        <f aca="false">T83</f>
        <v>0</v>
      </c>
      <c r="G17" s="122" t="n">
        <f aca="false">U83</f>
        <v>0</v>
      </c>
      <c r="H17" s="123" t="n">
        <f aca="false">T84</f>
        <v>0</v>
      </c>
      <c r="I17" s="124" t="n">
        <f aca="false">U84</f>
        <v>0</v>
      </c>
      <c r="J17" s="121" t="n">
        <f aca="false">T85</f>
        <v>0</v>
      </c>
      <c r="K17" s="122" t="n">
        <f aca="false">U85</f>
        <v>0</v>
      </c>
      <c r="L17" s="123" t="n">
        <f aca="false">T86</f>
        <v>0</v>
      </c>
      <c r="M17" s="124" t="n">
        <f aca="false">U86</f>
        <v>0</v>
      </c>
      <c r="N17" s="125" t="s">
        <v>23</v>
      </c>
      <c r="O17" s="126" t="s">
        <v>23</v>
      </c>
      <c r="P17" s="125" t="n">
        <f aca="false">T87</f>
        <v>0</v>
      </c>
      <c r="Q17" s="126" t="n">
        <f aca="false">U87</f>
        <v>0</v>
      </c>
      <c r="R17" s="125" t="n">
        <f aca="false">T88</f>
        <v>0</v>
      </c>
      <c r="S17" s="127" t="n">
        <f aca="false">U88</f>
        <v>0</v>
      </c>
      <c r="T17" s="128"/>
      <c r="U17" s="127"/>
      <c r="V17" s="129" t="n">
        <f aca="false">T90</f>
        <v>0</v>
      </c>
      <c r="W17" s="130" t="n">
        <f aca="false">U90</f>
        <v>0</v>
      </c>
      <c r="X17" s="131" t="n">
        <f aca="false">T91</f>
        <v>0</v>
      </c>
      <c r="Y17" s="91" t="n">
        <f aca="false">U91</f>
        <v>0</v>
      </c>
      <c r="Z17" s="92" t="n">
        <f aca="false">T92</f>
        <v>0</v>
      </c>
      <c r="AA17" s="92" t="n">
        <f aca="false">U92</f>
        <v>0</v>
      </c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4" t="n">
        <f aca="false">SUM(F17,H17,J17,L17,P17,R17,T17,V17,X17,Z17)</f>
        <v>0</v>
      </c>
      <c r="AM17" s="134" t="n">
        <f aca="false">SUM(G17,I17,K17,M17,Q17,S17,U17,W17,Y17,AA17)</f>
        <v>0</v>
      </c>
      <c r="AN17" s="134" t="n">
        <f aca="false">SUM(O5,O8,O11,O14,O20,O23,O26,O29,O32,O35)</f>
        <v>0</v>
      </c>
      <c r="AO17" s="135" t="n">
        <f aca="false">SUM(N5,N8,N11,N14,N20,N23,N26,N29,N32,N35)</f>
        <v>0</v>
      </c>
      <c r="AP17" s="136" t="n">
        <f aca="false">AL17+AN17</f>
        <v>0</v>
      </c>
      <c r="AQ17" s="137" t="n">
        <f aca="false">AM17+AO17</f>
        <v>0</v>
      </c>
      <c r="AR17" s="98"/>
      <c r="AS17" s="99"/>
      <c r="AT17" s="100" t="s">
        <v>26</v>
      </c>
      <c r="AU17" s="101"/>
      <c r="AV17" s="101"/>
      <c r="AW17" s="102"/>
      <c r="AX17" s="101" t="n">
        <f aca="false">IF(N4&lt;O4,1,0)</f>
        <v>0</v>
      </c>
      <c r="AY17" s="24" t="n">
        <f aca="false">IF(AW17&lt;AW20,7,6)</f>
        <v>6</v>
      </c>
      <c r="AZ17" s="101" t="n">
        <f aca="false">IF(N10&lt;O10,1,0)</f>
        <v>0</v>
      </c>
      <c r="BA17" s="101" t="n">
        <f aca="false">IF(G29=3,1,0)</f>
        <v>0</v>
      </c>
      <c r="BB17" s="101" t="n">
        <f aca="false">IF(G32=3,1,0)</f>
        <v>0</v>
      </c>
      <c r="BC17" s="101" t="n">
        <f aca="false">IF(G35=3,1,0)</f>
        <v>0</v>
      </c>
      <c r="BD17" s="24"/>
      <c r="BE17" s="24"/>
      <c r="BF17" s="24"/>
      <c r="BG17" s="24"/>
      <c r="BH17" s="24" t="n">
        <f aca="false">SUM(AX17:BG17)</f>
        <v>6</v>
      </c>
      <c r="BI17" s="24"/>
      <c r="BJ17" s="24"/>
      <c r="BK17" s="24"/>
      <c r="BL17" s="24"/>
    </row>
    <row r="18" customFormat="false" ht="15.75" hidden="true" customHeight="true" outlineLevel="0" collapsed="false">
      <c r="A18" s="26"/>
      <c r="C18" s="27"/>
      <c r="D18" s="28"/>
      <c r="E18" s="29"/>
      <c r="F18" s="39"/>
      <c r="G18" s="141"/>
      <c r="H18" s="37"/>
      <c r="I18" s="38"/>
      <c r="J18" s="39"/>
      <c r="K18" s="141"/>
      <c r="L18" s="37"/>
      <c r="M18" s="38"/>
      <c r="N18" s="39"/>
      <c r="O18" s="141"/>
      <c r="P18" s="37"/>
      <c r="Q18" s="38"/>
      <c r="R18" s="39"/>
      <c r="S18" s="40"/>
      <c r="T18" s="41"/>
      <c r="U18" s="40"/>
      <c r="V18" s="42"/>
      <c r="W18" s="43"/>
      <c r="X18" s="44"/>
      <c r="Y18" s="115"/>
      <c r="Z18" s="116"/>
      <c r="AA18" s="116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7"/>
      <c r="AM18" s="138"/>
      <c r="AN18" s="48"/>
      <c r="AO18" s="49"/>
      <c r="AP18" s="120"/>
      <c r="AQ18" s="50"/>
      <c r="AR18" s="51"/>
      <c r="AS18" s="52"/>
      <c r="AT18" s="53"/>
      <c r="AU18" s="24"/>
      <c r="AV18" s="24"/>
      <c r="AW18" s="75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5"/>
    </row>
    <row r="19" customFormat="false" ht="15.75" hidden="true" customHeight="true" outlineLevel="0" collapsed="false">
      <c r="A19" s="26"/>
      <c r="C19" s="27"/>
      <c r="D19" s="28"/>
      <c r="E19" s="29"/>
      <c r="F19" s="63"/>
      <c r="G19" s="142"/>
      <c r="H19" s="61"/>
      <c r="I19" s="62"/>
      <c r="J19" s="63"/>
      <c r="K19" s="142"/>
      <c r="L19" s="61"/>
      <c r="M19" s="62"/>
      <c r="N19" s="63"/>
      <c r="O19" s="142"/>
      <c r="P19" s="61"/>
      <c r="Q19" s="62"/>
      <c r="R19" s="63"/>
      <c r="S19" s="64"/>
      <c r="T19" s="65"/>
      <c r="U19" s="64"/>
      <c r="V19" s="66"/>
      <c r="W19" s="67"/>
      <c r="X19" s="68"/>
      <c r="Y19" s="45"/>
      <c r="Z19" s="46"/>
      <c r="AA19" s="46"/>
      <c r="AB19" s="46"/>
      <c r="AC19" s="46"/>
      <c r="AD19" s="46"/>
      <c r="AE19" s="46"/>
      <c r="AF19" s="46"/>
      <c r="AG19" s="46"/>
      <c r="AH19" s="46"/>
      <c r="AI19" s="69"/>
      <c r="AJ19" s="69"/>
      <c r="AK19" s="46"/>
      <c r="AL19" s="70"/>
      <c r="AM19" s="70"/>
      <c r="AN19" s="70"/>
      <c r="AO19" s="71"/>
      <c r="AP19" s="72"/>
      <c r="AQ19" s="73"/>
      <c r="AR19" s="51"/>
      <c r="AS19" s="74"/>
      <c r="AT19" s="53"/>
      <c r="AU19" s="24"/>
      <c r="AV19" s="24"/>
      <c r="AW19" s="75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5"/>
    </row>
    <row r="20" customFormat="false" ht="16.5" hidden="true" customHeight="true" outlineLevel="0" collapsed="false">
      <c r="A20" s="26"/>
      <c r="C20" s="27"/>
      <c r="D20" s="28"/>
      <c r="E20" s="29"/>
      <c r="F20" s="125"/>
      <c r="G20" s="126"/>
      <c r="H20" s="125"/>
      <c r="I20" s="126"/>
      <c r="J20" s="125"/>
      <c r="K20" s="126"/>
      <c r="L20" s="125"/>
      <c r="M20" s="126"/>
      <c r="N20" s="125"/>
      <c r="O20" s="126"/>
      <c r="P20" s="125"/>
      <c r="Q20" s="126"/>
      <c r="R20" s="125"/>
      <c r="S20" s="127"/>
      <c r="T20" s="128"/>
      <c r="U20" s="127"/>
      <c r="V20" s="129"/>
      <c r="W20" s="130"/>
      <c r="X20" s="131"/>
      <c r="Y20" s="91"/>
      <c r="Z20" s="92"/>
      <c r="AA20" s="92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4"/>
      <c r="AM20" s="134"/>
      <c r="AN20" s="134"/>
      <c r="AO20" s="135"/>
      <c r="AP20" s="136"/>
      <c r="AQ20" s="137"/>
      <c r="AR20" s="98"/>
      <c r="AS20" s="99"/>
      <c r="AT20" s="100"/>
      <c r="AU20" s="101"/>
      <c r="AV20" s="101"/>
      <c r="AW20" s="102"/>
      <c r="AX20" s="101"/>
      <c r="AY20" s="24"/>
      <c r="AZ20" s="101"/>
      <c r="BA20" s="101"/>
      <c r="BB20" s="101"/>
      <c r="BC20" s="101"/>
      <c r="BD20" s="101"/>
      <c r="BE20" s="24"/>
      <c r="BF20" s="24"/>
      <c r="BG20" s="24"/>
      <c r="BH20" s="24"/>
      <c r="BI20" s="24"/>
      <c r="BJ20" s="24"/>
      <c r="BK20" s="24"/>
      <c r="BL20" s="24"/>
    </row>
    <row r="21" customFormat="false" ht="15.75" hidden="true" customHeight="true" outlineLevel="0" collapsed="false">
      <c r="A21" s="26"/>
      <c r="C21" s="27"/>
      <c r="D21" s="28"/>
      <c r="E21" s="29"/>
      <c r="F21" s="143" t="str">
        <f aca="false">P105</f>
        <v/>
      </c>
      <c r="G21" s="144" t="str">
        <f aca="false">Q105</f>
        <v/>
      </c>
      <c r="H21" s="145" t="str">
        <f aca="false">P106</f>
        <v/>
      </c>
      <c r="I21" s="146" t="str">
        <f aca="false">Q106</f>
        <v/>
      </c>
      <c r="J21" s="143" t="str">
        <f aca="false">P107</f>
        <v/>
      </c>
      <c r="K21" s="144" t="str">
        <f aca="false">Q107</f>
        <v/>
      </c>
      <c r="L21" s="145" t="str">
        <f aca="false">P108</f>
        <v/>
      </c>
      <c r="M21" s="146" t="str">
        <f aca="false">Q108</f>
        <v/>
      </c>
      <c r="N21" s="143" t="str">
        <f aca="false">P109</f>
        <v/>
      </c>
      <c r="O21" s="144" t="str">
        <f aca="false">Q109</f>
        <v/>
      </c>
      <c r="P21" s="145" t="str">
        <f aca="false">P110</f>
        <v/>
      </c>
      <c r="Q21" s="146" t="str">
        <f aca="false">Q110</f>
        <v/>
      </c>
      <c r="R21" s="143" t="s">
        <v>23</v>
      </c>
      <c r="S21" s="43" t="s">
        <v>23</v>
      </c>
      <c r="T21" s="147"/>
      <c r="U21" s="148"/>
      <c r="V21" s="42" t="str">
        <f aca="false">P112</f>
        <v/>
      </c>
      <c r="W21" s="43" t="str">
        <f aca="false">Q112</f>
        <v/>
      </c>
      <c r="X21" s="44" t="str">
        <f aca="false">P113</f>
        <v/>
      </c>
      <c r="Y21" s="115" t="str">
        <f aca="false">Q113</f>
        <v/>
      </c>
      <c r="Z21" s="116" t="str">
        <f aca="false">P114</f>
        <v/>
      </c>
      <c r="AA21" s="116" t="str">
        <f aca="false">Q114</f>
        <v/>
      </c>
      <c r="AB21" s="115"/>
      <c r="AC21" s="115"/>
      <c r="AD21" s="115"/>
      <c r="AE21" s="115"/>
      <c r="AF21" s="115"/>
      <c r="AG21" s="115"/>
      <c r="AH21" s="115"/>
      <c r="AI21" s="115"/>
      <c r="AJ21" s="115"/>
      <c r="AK21" s="115"/>
      <c r="AL21" s="117" t="n">
        <f aca="false">SUM(F21,H21,J21,L21,N21,P21,T21,V21,X21,Z21)</f>
        <v>0</v>
      </c>
      <c r="AM21" s="48" t="n">
        <f aca="false">SUM(G21,I21,K21,M21,O21,Q21,U21,W21,Y21,AA21)</f>
        <v>0</v>
      </c>
      <c r="AN21" s="48" t="n">
        <f aca="false">SUM(S3,S6,S9,S12,S15,S18,S24,S27,S30,S33)</f>
        <v>0</v>
      </c>
      <c r="AO21" s="49" t="n">
        <f aca="false">SUM(R3,R6,R9,R12,R15,R18,R24,R27,R30,R33)</f>
        <v>0</v>
      </c>
      <c r="AP21" s="120" t="n">
        <f aca="false">AL21+AN21</f>
        <v>0</v>
      </c>
      <c r="AQ21" s="50" t="n">
        <f aca="false">AM21+AO21</f>
        <v>0</v>
      </c>
      <c r="AR21" s="51" t="str">
        <f aca="false">IF(AQ21=0,"",AP21/AQ21)</f>
        <v/>
      </c>
      <c r="AS21" s="52"/>
      <c r="AT21" s="53" t="s">
        <v>24</v>
      </c>
      <c r="AU21" s="24"/>
      <c r="AV21" s="24"/>
      <c r="AW21" s="75"/>
      <c r="AX21" s="24" t="n">
        <f aca="false">IF(F22&gt;G22,1,0)</f>
        <v>0</v>
      </c>
      <c r="AY21" s="24" t="n">
        <f aca="false">IF(AW21&lt;AW24,7,6)</f>
        <v>6</v>
      </c>
      <c r="AZ21" s="24" t="n">
        <f aca="false">IF(J22&gt;K22,1,0)</f>
        <v>0</v>
      </c>
      <c r="BA21" s="24" t="n">
        <f aca="false">IF(L22&gt;M22,1,0)</f>
        <v>0</v>
      </c>
      <c r="BB21" s="24" t="n">
        <f aca="false">IF(N22&lt;O22,1,0)</f>
        <v>0</v>
      </c>
      <c r="BC21" s="24" t="n">
        <f aca="false">IF(P22&lt;Q22,1,0)</f>
        <v>0</v>
      </c>
      <c r="BD21" s="24"/>
      <c r="BE21" s="24"/>
      <c r="BF21" s="24"/>
      <c r="BG21" s="24"/>
      <c r="BH21" s="24" t="n">
        <f aca="false">SUM(AX21:BG21)</f>
        <v>6</v>
      </c>
      <c r="BI21" s="24"/>
      <c r="BJ21" s="24" t="n">
        <f aca="false">IF(AQ21&lt;&gt;0,ROUND(AP21/AQ21,1)*10,AP21*10)</f>
        <v>0</v>
      </c>
      <c r="BK21" s="24" t="n">
        <f aca="false">IF(AQ21&lt;&gt;0,AP21/AQ21,0)</f>
        <v>0</v>
      </c>
      <c r="BL21" s="25" t="s">
        <v>25</v>
      </c>
    </row>
    <row r="22" customFormat="false" ht="15.75" hidden="true" customHeight="true" outlineLevel="0" collapsed="false">
      <c r="A22" s="26"/>
      <c r="C22" s="27"/>
      <c r="D22" s="28"/>
      <c r="E22" s="29"/>
      <c r="F22" s="149" t="str">
        <f aca="false">R105</f>
        <v/>
      </c>
      <c r="G22" s="150" t="str">
        <f aca="false">S105</f>
        <v/>
      </c>
      <c r="H22" s="151" t="str">
        <f aca="false">R106</f>
        <v/>
      </c>
      <c r="I22" s="152" t="str">
        <f aca="false">S106</f>
        <v/>
      </c>
      <c r="J22" s="149" t="str">
        <f aca="false">R107</f>
        <v/>
      </c>
      <c r="K22" s="150" t="str">
        <f aca="false">S107</f>
        <v/>
      </c>
      <c r="L22" s="151" t="str">
        <f aca="false">R108</f>
        <v/>
      </c>
      <c r="M22" s="152" t="str">
        <f aca="false">S108</f>
        <v/>
      </c>
      <c r="N22" s="149" t="str">
        <f aca="false">R109</f>
        <v/>
      </c>
      <c r="O22" s="150" t="str">
        <f aca="false">S109</f>
        <v/>
      </c>
      <c r="P22" s="151" t="str">
        <f aca="false">R110</f>
        <v/>
      </c>
      <c r="Q22" s="152" t="str">
        <f aca="false">S110</f>
        <v/>
      </c>
      <c r="R22" s="149" t="s">
        <v>23</v>
      </c>
      <c r="S22" s="67" t="s">
        <v>23</v>
      </c>
      <c r="T22" s="153"/>
      <c r="U22" s="154"/>
      <c r="V22" s="66" t="str">
        <f aca="false">R112</f>
        <v/>
      </c>
      <c r="W22" s="67" t="str">
        <f aca="false">S112</f>
        <v/>
      </c>
      <c r="X22" s="68" t="str">
        <f aca="false">R113</f>
        <v/>
      </c>
      <c r="Y22" s="45" t="str">
        <f aca="false">S113</f>
        <v/>
      </c>
      <c r="Z22" s="46" t="str">
        <f aca="false">R114</f>
        <v/>
      </c>
      <c r="AA22" s="46" t="str">
        <f aca="false">S114</f>
        <v/>
      </c>
      <c r="AB22" s="46" t="n">
        <f aca="false">BI115</f>
        <v>0</v>
      </c>
      <c r="AC22" s="46" t="n">
        <f aca="false">BA115+BE115</f>
        <v>0</v>
      </c>
      <c r="AD22" s="46" t="n">
        <f aca="false">BB115+BF115</f>
        <v>0</v>
      </c>
      <c r="AE22" s="46" t="n">
        <f aca="false">BC115+BG115</f>
        <v>0</v>
      </c>
      <c r="AF22" s="46" t="n">
        <f aca="false">BD115+BH115</f>
        <v>0</v>
      </c>
      <c r="AG22" s="46" t="n">
        <f aca="false">AP22</f>
        <v>0</v>
      </c>
      <c r="AH22" s="46" t="n">
        <f aca="false">AQ22</f>
        <v>0</v>
      </c>
      <c r="AI22" s="69" t="n">
        <f aca="false">AP23</f>
        <v>0</v>
      </c>
      <c r="AJ22" s="69" t="n">
        <f aca="false">AQ23</f>
        <v>0</v>
      </c>
      <c r="AK22" s="46" t="n">
        <f aca="false">BD22</f>
        <v>1</v>
      </c>
      <c r="AL22" s="47" t="n">
        <f aca="false">SUM(F22,H22,J22,L22,N22,P22,T22,V22,X22,Z22)</f>
        <v>0</v>
      </c>
      <c r="AM22" s="47" t="n">
        <f aca="false">SUM(G22,I22,K22,M22,O22,Q22,U22,W22,Y22,AA22)</f>
        <v>0</v>
      </c>
      <c r="AN22" s="70" t="n">
        <f aca="false">SUM(S4,S7,S10,S13,S16,S19,S25,S28,S31,S34)</f>
        <v>0</v>
      </c>
      <c r="AO22" s="71" t="n">
        <f aca="false">SUM(R4,R7,R10,R13,R16,R19,R25,R28,R31,R34)</f>
        <v>0</v>
      </c>
      <c r="AP22" s="72" t="n">
        <f aca="false">AL22+AN22</f>
        <v>0</v>
      </c>
      <c r="AQ22" s="73" t="n">
        <f aca="false">AM22+AO22</f>
        <v>0</v>
      </c>
      <c r="AR22" s="51" t="str">
        <f aca="false">IF(AQ22=0,"",AP22/AQ22)</f>
        <v/>
      </c>
      <c r="AS22" s="74"/>
      <c r="AT22" s="53"/>
      <c r="AU22" s="24"/>
      <c r="AV22" s="24"/>
      <c r="AW22" s="75" t="n">
        <f aca="false">AP23*10000000-AQ23*100000+BJ22+BJ21</f>
        <v>0</v>
      </c>
      <c r="AX22" s="24"/>
      <c r="AY22" s="24" t="n">
        <f aca="false">IF(AW22&lt;AW4,7,6)</f>
        <v>6</v>
      </c>
      <c r="AZ22" s="24" t="n">
        <f aca="false">IF(AW22&lt;AW7,AY22,AY22-1)</f>
        <v>5</v>
      </c>
      <c r="BA22" s="24" t="n">
        <f aca="false">IF(AW22&lt;AW10,AZ22,AZ22-1)</f>
        <v>4</v>
      </c>
      <c r="BB22" s="24" t="n">
        <f aca="false">IF(AW22&lt;AW13,BA22,BA22-1)</f>
        <v>3</v>
      </c>
      <c r="BC22" s="24" t="n">
        <f aca="false">IF(AW22&lt;AW16,BB22,BB22-1)</f>
        <v>2</v>
      </c>
      <c r="BD22" s="24" t="n">
        <f aca="false">IF(AW22&lt;AW19,BC22,BC22-1)</f>
        <v>1</v>
      </c>
      <c r="BE22" s="24"/>
      <c r="BF22" s="24"/>
      <c r="BG22" s="24"/>
      <c r="BH22" s="24"/>
      <c r="BI22" s="24" t="n">
        <f aca="false">BH21+BH23</f>
        <v>12</v>
      </c>
      <c r="BJ22" s="24" t="n">
        <f aca="false">IF(AQ22&lt;&gt;0,ROUND(AP22/AQ22,1)*10000,AP22*10000)</f>
        <v>0</v>
      </c>
      <c r="BK22" s="24" t="n">
        <f aca="false">IF(AQ22&lt;&gt;0,AP22/AQ22,0)</f>
        <v>0</v>
      </c>
      <c r="BL22" s="25" t="s">
        <v>6</v>
      </c>
    </row>
    <row r="23" customFormat="false" ht="16.5" hidden="true" customHeight="true" outlineLevel="0" collapsed="false">
      <c r="A23" s="26"/>
      <c r="C23" s="27"/>
      <c r="D23" s="28"/>
      <c r="E23" s="29"/>
      <c r="F23" s="155" t="n">
        <f aca="false">T105</f>
        <v>0</v>
      </c>
      <c r="G23" s="156" t="n">
        <f aca="false">U105</f>
        <v>0</v>
      </c>
      <c r="H23" s="90" t="n">
        <f aca="false">T106</f>
        <v>0</v>
      </c>
      <c r="I23" s="157" t="n">
        <f aca="false">U106</f>
        <v>0</v>
      </c>
      <c r="J23" s="155" t="n">
        <f aca="false">T107</f>
        <v>0</v>
      </c>
      <c r="K23" s="156" t="n">
        <f aca="false">U107</f>
        <v>0</v>
      </c>
      <c r="L23" s="90" t="n">
        <f aca="false">T108</f>
        <v>0</v>
      </c>
      <c r="M23" s="157" t="n">
        <f aca="false">U108</f>
        <v>0</v>
      </c>
      <c r="N23" s="155" t="n">
        <f aca="false">T109</f>
        <v>0</v>
      </c>
      <c r="O23" s="156" t="n">
        <f aca="false">U109</f>
        <v>0</v>
      </c>
      <c r="P23" s="90" t="n">
        <f aca="false">T110</f>
        <v>0</v>
      </c>
      <c r="Q23" s="157" t="n">
        <f aca="false">U110</f>
        <v>0</v>
      </c>
      <c r="R23" s="155" t="s">
        <v>23</v>
      </c>
      <c r="S23" s="89" t="s">
        <v>23</v>
      </c>
      <c r="T23" s="158"/>
      <c r="U23" s="159"/>
      <c r="V23" s="88" t="n">
        <f aca="false">T112</f>
        <v>0</v>
      </c>
      <c r="W23" s="89" t="n">
        <f aca="false">U112</f>
        <v>0</v>
      </c>
      <c r="X23" s="90" t="n">
        <f aca="false">T113</f>
        <v>0</v>
      </c>
      <c r="Y23" s="91" t="n">
        <f aca="false">U113</f>
        <v>0</v>
      </c>
      <c r="Z23" s="92" t="n">
        <f aca="false">T114</f>
        <v>0</v>
      </c>
      <c r="AA23" s="92" t="n">
        <f aca="false">U114</f>
        <v>0</v>
      </c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3" t="n">
        <f aca="false">SUM(F23,H23,J23,L23,N23,P23,T23,V23,X23,Z23)</f>
        <v>0</v>
      </c>
      <c r="AM23" s="93" t="n">
        <f aca="false">SUM(G23,I23,K23,M23,O23,Q23,U23,W23,Y23,AA23)</f>
        <v>0</v>
      </c>
      <c r="AN23" s="94" t="n">
        <f aca="false">SUM(S5,S8,S11,S14,S17,S20,S26,S29,S32,S35)</f>
        <v>0</v>
      </c>
      <c r="AO23" s="95" t="n">
        <f aca="false">SUM(R5,R8,R11,R14,R17,R20,R26,R29,R32,R35)</f>
        <v>0</v>
      </c>
      <c r="AP23" s="96" t="n">
        <f aca="false">AL23+AN23</f>
        <v>0</v>
      </c>
      <c r="AQ23" s="73" t="n">
        <f aca="false">AM23+AO23</f>
        <v>0</v>
      </c>
      <c r="AR23" s="160"/>
      <c r="AS23" s="161"/>
      <c r="AT23" s="100" t="s">
        <v>26</v>
      </c>
      <c r="AU23" s="101"/>
      <c r="AV23" s="101"/>
      <c r="AW23" s="102"/>
      <c r="AX23" s="101" t="n">
        <f aca="false">IF(R4&lt;S4,1,0)</f>
        <v>0</v>
      </c>
      <c r="AY23" s="24" t="n">
        <f aca="false">IF(AW23&lt;AW26,7,6)</f>
        <v>6</v>
      </c>
      <c r="AZ23" s="101" t="n">
        <f aca="false">IF(R10&lt;S10,1,0)</f>
        <v>0</v>
      </c>
      <c r="BA23" s="101" t="n">
        <f aca="false">IF(R13&lt;S13,1,0)</f>
        <v>0</v>
      </c>
      <c r="BB23" s="101" t="n">
        <f aca="false">IF(R16&lt;S16,1,0)</f>
        <v>0</v>
      </c>
      <c r="BC23" s="101" t="n">
        <f aca="false">IF(R19&lt;S19,1,0)</f>
        <v>0</v>
      </c>
      <c r="BD23" s="101"/>
      <c r="BE23" s="24"/>
      <c r="BF23" s="24"/>
      <c r="BG23" s="24"/>
      <c r="BH23" s="24" t="n">
        <f aca="false">SUM(AX23:BG23)</f>
        <v>6</v>
      </c>
      <c r="BI23" s="24"/>
      <c r="BJ23" s="24"/>
      <c r="BK23" s="24"/>
      <c r="BL23" s="24"/>
    </row>
    <row r="24" customFormat="false" ht="15.75" hidden="true" customHeight="true" outlineLevel="0" collapsed="false">
      <c r="A24" s="26"/>
      <c r="C24" s="27"/>
      <c r="D24" s="28"/>
      <c r="E24" s="162"/>
      <c r="F24" s="163" t="str">
        <f aca="false">P116</f>
        <v/>
      </c>
      <c r="G24" s="164" t="str">
        <f aca="false">Q116</f>
        <v/>
      </c>
      <c r="H24" s="165" t="str">
        <f aca="false">P117</f>
        <v/>
      </c>
      <c r="I24" s="166" t="str">
        <f aca="false">Q117</f>
        <v/>
      </c>
      <c r="J24" s="163" t="str">
        <f aca="false">P118</f>
        <v/>
      </c>
      <c r="K24" s="164" t="str">
        <f aca="false">Q118</f>
        <v/>
      </c>
      <c r="L24" s="165" t="str">
        <f aca="false">P119</f>
        <v/>
      </c>
      <c r="M24" s="166" t="str">
        <f aca="false">Q119</f>
        <v/>
      </c>
      <c r="N24" s="163" t="str">
        <f aca="false">P120</f>
        <v/>
      </c>
      <c r="O24" s="164" t="str">
        <f aca="false">Q120</f>
        <v/>
      </c>
      <c r="P24" s="165" t="str">
        <f aca="false">P121</f>
        <v/>
      </c>
      <c r="Q24" s="166" t="str">
        <f aca="false">Q121</f>
        <v/>
      </c>
      <c r="R24" s="163" t="str">
        <f aca="false">P122</f>
        <v/>
      </c>
      <c r="S24" s="113" t="str">
        <f aca="false">Q122</f>
        <v/>
      </c>
      <c r="T24" s="114" t="s">
        <v>23</v>
      </c>
      <c r="U24" s="167" t="s">
        <v>23</v>
      </c>
      <c r="V24" s="112" t="str">
        <f aca="false">P123</f>
        <v/>
      </c>
      <c r="W24" s="113" t="str">
        <f aca="false">Q123</f>
        <v/>
      </c>
      <c r="X24" s="114" t="str">
        <f aca="false">P124</f>
        <v/>
      </c>
      <c r="Y24" s="115" t="str">
        <f aca="false">Q124</f>
        <v/>
      </c>
      <c r="Z24" s="116" t="str">
        <f aca="false">P125</f>
        <v/>
      </c>
      <c r="AA24" s="116" t="str">
        <f aca="false">Q125</f>
        <v/>
      </c>
      <c r="AB24" s="115"/>
      <c r="AC24" s="115"/>
      <c r="AD24" s="115"/>
      <c r="AE24" s="115"/>
      <c r="AF24" s="115"/>
      <c r="AG24" s="115"/>
      <c r="AH24" s="115"/>
      <c r="AI24" s="115"/>
      <c r="AJ24" s="115"/>
      <c r="AK24" s="115"/>
      <c r="AL24" s="168" t="n">
        <f aca="false">SUM(F24,H24,J24,L24,N24,P24,R24,V24,X24,Z24)</f>
        <v>0</v>
      </c>
      <c r="AM24" s="169" t="n">
        <f aca="false">SUM(G24,I24,K24,M24,O24,Q24,S24,W24,Y24,AA24)</f>
        <v>0</v>
      </c>
      <c r="AN24" s="168" t="n">
        <f aca="false">SUM(U3,U6,U9,U12,U15,U18,U21,U27,U30,U33)</f>
        <v>0</v>
      </c>
      <c r="AO24" s="170" t="n">
        <f aca="false">SUM(T3,T6,T9,T12,T15,T18,T21,T27,T30,T33)</f>
        <v>0</v>
      </c>
      <c r="AP24" s="171" t="n">
        <f aca="false">AL24+AN24</f>
        <v>0</v>
      </c>
      <c r="AQ24" s="172" t="n">
        <f aca="false">AM24+AO24</f>
        <v>0</v>
      </c>
      <c r="AR24" s="173" t="str">
        <f aca="false">IF(AQ24=0,"",AP24/AQ24)</f>
        <v/>
      </c>
      <c r="AS24" s="174" t="n">
        <f aca="false">BH25</f>
        <v>-3</v>
      </c>
      <c r="AT24" s="3" t="s">
        <v>24</v>
      </c>
      <c r="AU24" s="27" t="n">
        <f aca="false">AP26*100-AQ26</f>
        <v>0</v>
      </c>
      <c r="AV24" s="27" t="n">
        <f aca="false">AR25</f>
        <v>0</v>
      </c>
      <c r="AW24" s="175"/>
      <c r="AX24" s="27" t="n">
        <f aca="false">IF(F25&gt;G25,1,0)</f>
        <v>0</v>
      </c>
      <c r="AY24" s="24" t="n">
        <f aca="false">IF(AW24&lt;AW27,7,6)</f>
        <v>6</v>
      </c>
      <c r="AZ24" s="27" t="n">
        <f aca="false">IF(J25&gt;K25,1,0)</f>
        <v>0</v>
      </c>
      <c r="BA24" s="176" t="n">
        <f aca="false">IF(L25&gt;M25,1,0)</f>
        <v>0</v>
      </c>
      <c r="BB24" s="27" t="n">
        <f aca="false">IF(N25&gt;O25,1,0)</f>
        <v>0</v>
      </c>
      <c r="BC24" s="176" t="n">
        <f aca="false">IF(P25&gt;Q25,1,0)</f>
        <v>0</v>
      </c>
      <c r="BD24" s="27" t="n">
        <f aca="false">IF(R25&gt;S25,1,0)</f>
        <v>0</v>
      </c>
      <c r="BE24" s="176" t="n">
        <f aca="false">IF(V25&gt;W25,1,0)</f>
        <v>0</v>
      </c>
      <c r="BF24" s="27" t="n">
        <f aca="false">IF(X25&gt;Y25,1,0)</f>
        <v>0</v>
      </c>
      <c r="BG24" s="176" t="n">
        <f aca="false">IF(Z25&gt;AA25,1,0)</f>
        <v>0</v>
      </c>
      <c r="BH24" s="27" t="n">
        <f aca="false">SUM(AX24:BG24)</f>
        <v>6</v>
      </c>
      <c r="BI24" s="27"/>
      <c r="BJ24" s="27" t="n">
        <f aca="false">IF(AQ24&lt;&gt;0,ROUND(AP24/AQ24,1)*10,0)</f>
        <v>0</v>
      </c>
      <c r="BK24" s="27" t="n">
        <f aca="false">IF(AQ24&lt;&gt;0,AP24/AQ24,0)</f>
        <v>0</v>
      </c>
      <c r="BL24" s="177" t="s">
        <v>25</v>
      </c>
    </row>
    <row r="25" customFormat="false" ht="15.75" hidden="true" customHeight="true" outlineLevel="0" collapsed="false">
      <c r="A25" s="26"/>
      <c r="C25" s="27"/>
      <c r="D25" s="28"/>
      <c r="E25" s="162"/>
      <c r="F25" s="149" t="str">
        <f aca="false">R116</f>
        <v/>
      </c>
      <c r="G25" s="150" t="str">
        <f aca="false">S116</f>
        <v/>
      </c>
      <c r="H25" s="151" t="str">
        <f aca="false">R117</f>
        <v/>
      </c>
      <c r="I25" s="152" t="str">
        <f aca="false">S117</f>
        <v/>
      </c>
      <c r="J25" s="149" t="str">
        <f aca="false">R118</f>
        <v/>
      </c>
      <c r="K25" s="150" t="str">
        <f aca="false">S118</f>
        <v/>
      </c>
      <c r="L25" s="151" t="str">
        <f aca="false">R119</f>
        <v/>
      </c>
      <c r="M25" s="152" t="str">
        <f aca="false">S119</f>
        <v/>
      </c>
      <c r="N25" s="149" t="str">
        <f aca="false">R120</f>
        <v/>
      </c>
      <c r="O25" s="150" t="str">
        <f aca="false">S120</f>
        <v/>
      </c>
      <c r="P25" s="151" t="str">
        <f aca="false">R121</f>
        <v/>
      </c>
      <c r="Q25" s="152" t="str">
        <f aca="false">S121</f>
        <v/>
      </c>
      <c r="R25" s="149" t="str">
        <f aca="false">R122</f>
        <v/>
      </c>
      <c r="S25" s="67" t="str">
        <f aca="false">S122</f>
        <v/>
      </c>
      <c r="T25" s="68" t="s">
        <v>23</v>
      </c>
      <c r="U25" s="178" t="s">
        <v>23</v>
      </c>
      <c r="V25" s="66" t="str">
        <f aca="false">R123</f>
        <v/>
      </c>
      <c r="W25" s="67" t="str">
        <f aca="false">S123</f>
        <v/>
      </c>
      <c r="X25" s="68" t="str">
        <f aca="false">R124</f>
        <v/>
      </c>
      <c r="Y25" s="45" t="str">
        <f aca="false">S124</f>
        <v/>
      </c>
      <c r="Z25" s="46" t="str">
        <f aca="false">R125</f>
        <v/>
      </c>
      <c r="AA25" s="46" t="str">
        <f aca="false">S125</f>
        <v/>
      </c>
      <c r="AB25" s="46" t="n">
        <f aca="false">BI126</f>
        <v>0</v>
      </c>
      <c r="AC25" s="46" t="n">
        <f aca="false">BA126+BE126</f>
        <v>0</v>
      </c>
      <c r="AD25" s="46" t="n">
        <f aca="false">BB126+BF126</f>
        <v>0</v>
      </c>
      <c r="AE25" s="46" t="n">
        <f aca="false">BC126+BG126</f>
        <v>0</v>
      </c>
      <c r="AF25" s="46" t="n">
        <f aca="false">BD126+BH126</f>
        <v>0</v>
      </c>
      <c r="AG25" s="46" t="n">
        <f aca="false">AP25</f>
        <v>0</v>
      </c>
      <c r="AH25" s="46" t="n">
        <f aca="false">AQ25</f>
        <v>0</v>
      </c>
      <c r="AI25" s="46" t="n">
        <f aca="false">AP26</f>
        <v>0</v>
      </c>
      <c r="AJ25" s="46" t="n">
        <f aca="false">AQ26</f>
        <v>0</v>
      </c>
      <c r="AK25" s="46" t="n">
        <f aca="false">AS24</f>
        <v>-3</v>
      </c>
      <c r="AL25" s="179" t="n">
        <f aca="false">SUM(F25,H25,J25,L25,N25,P25,R25,V25,X25,Z25)</f>
        <v>0</v>
      </c>
      <c r="AM25" s="179" t="n">
        <f aca="false">SUM(G25,I25,K25,M25,O25,Q25,S25,W25,Y25,AA25)</f>
        <v>0</v>
      </c>
      <c r="AN25" s="179" t="n">
        <f aca="false">SUM(U4,U7,U10,U13,U16,U19,U22,U28,U31,U34)</f>
        <v>0</v>
      </c>
      <c r="AO25" s="180" t="n">
        <f aca="false">SUM(T4,T7,T10,T13,T16,T19,T22,T28,T31,T34)</f>
        <v>0</v>
      </c>
      <c r="AP25" s="181" t="n">
        <f aca="false">AL25+AN25</f>
        <v>0</v>
      </c>
      <c r="AQ25" s="182" t="n">
        <f aca="false">AM25+AO25</f>
        <v>0</v>
      </c>
      <c r="AR25" s="183" t="n">
        <f aca="false">AP25-AQ25</f>
        <v>0</v>
      </c>
      <c r="AS25" s="184"/>
      <c r="AU25" s="27"/>
      <c r="AV25" s="27"/>
      <c r="AW25" s="175" t="n">
        <f aca="false">AP26*100000000-AQ26*10000000+BJ25+BJ24</f>
        <v>0</v>
      </c>
      <c r="AX25" s="27"/>
      <c r="AY25" s="24" t="n">
        <f aca="false">IF(AW25&lt;AW28,7,6)</f>
        <v>6</v>
      </c>
      <c r="AZ25" s="27" t="n">
        <f aca="false">IF(AW25&lt;AW31,AY25,AY25-1)</f>
        <v>5</v>
      </c>
      <c r="BA25" s="176" t="n">
        <f aca="false">IF(AW25&lt;AW34,AZ25,AZ25-1)</f>
        <v>4</v>
      </c>
      <c r="BB25" s="27" t="n">
        <f aca="false">IF(AW25&lt;AW4,BA25,BA25-1)</f>
        <v>3</v>
      </c>
      <c r="BC25" s="176" t="n">
        <f aca="false">IF(AW25&lt;AW7,BB25,BB25-1)</f>
        <v>2</v>
      </c>
      <c r="BD25" s="27" t="n">
        <f aca="false">IF(AW25&lt;AW10,BC25,BC25-1)</f>
        <v>1</v>
      </c>
      <c r="BE25" s="176" t="n">
        <f aca="false">IF(AW25&lt;AW13,BD25,BD25-1)</f>
        <v>0</v>
      </c>
      <c r="BF25" s="27" t="n">
        <f aca="false">IF(AW25&lt;AW16,BE25,BE25-1)</f>
        <v>-1</v>
      </c>
      <c r="BG25" s="176" t="n">
        <f aca="false">IF(AW25&lt;AW19,BF25,BF25-1)</f>
        <v>-2</v>
      </c>
      <c r="BH25" s="27" t="n">
        <f aca="false">IF(AW25&lt;AW22,BG25,BG25-1)</f>
        <v>-3</v>
      </c>
      <c r="BI25" s="27" t="n">
        <f aca="false">BH24+BH26</f>
        <v>12</v>
      </c>
      <c r="BJ25" s="27" t="n">
        <f aca="false">IF(AQ25&lt;&gt;0,ROUND(AP25/AQ25,1)*10000,0)</f>
        <v>0</v>
      </c>
      <c r="BK25" s="27" t="n">
        <f aca="false">IF(AQ25&lt;&gt;0,AP25/AQ25,0)</f>
        <v>0</v>
      </c>
      <c r="BL25" s="177" t="s">
        <v>6</v>
      </c>
    </row>
    <row r="26" customFormat="false" ht="16.5" hidden="true" customHeight="true" outlineLevel="0" collapsed="false">
      <c r="A26" s="26"/>
      <c r="C26" s="27"/>
      <c r="D26" s="28"/>
      <c r="E26" s="162"/>
      <c r="F26" s="155" t="n">
        <f aca="false">T116</f>
        <v>0</v>
      </c>
      <c r="G26" s="156" t="n">
        <f aca="false">U116</f>
        <v>0</v>
      </c>
      <c r="H26" s="90" t="n">
        <f aca="false">T117</f>
        <v>0</v>
      </c>
      <c r="I26" s="157" t="n">
        <f aca="false">U117</f>
        <v>0</v>
      </c>
      <c r="J26" s="155" t="n">
        <f aca="false">T118</f>
        <v>0</v>
      </c>
      <c r="K26" s="156" t="n">
        <f aca="false">U118</f>
        <v>0</v>
      </c>
      <c r="L26" s="90" t="n">
        <f aca="false">T119</f>
        <v>0</v>
      </c>
      <c r="M26" s="157" t="n">
        <f aca="false">U119</f>
        <v>0</v>
      </c>
      <c r="N26" s="155" t="n">
        <f aca="false">T120</f>
        <v>0</v>
      </c>
      <c r="O26" s="156" t="n">
        <f aca="false">U120</f>
        <v>0</v>
      </c>
      <c r="P26" s="90" t="n">
        <f aca="false">T121</f>
        <v>0</v>
      </c>
      <c r="Q26" s="157" t="n">
        <f aca="false">U121</f>
        <v>0</v>
      </c>
      <c r="R26" s="155" t="n">
        <f aca="false">T122</f>
        <v>0</v>
      </c>
      <c r="S26" s="89" t="n">
        <f aca="false">U122</f>
        <v>0</v>
      </c>
      <c r="T26" s="185" t="s">
        <v>23</v>
      </c>
      <c r="U26" s="186" t="s">
        <v>23</v>
      </c>
      <c r="V26" s="88" t="n">
        <f aca="false">T123</f>
        <v>0</v>
      </c>
      <c r="W26" s="89" t="n">
        <f aca="false">U123</f>
        <v>0</v>
      </c>
      <c r="X26" s="90" t="n">
        <f aca="false">T124</f>
        <v>0</v>
      </c>
      <c r="Y26" s="91" t="n">
        <f aca="false">U124</f>
        <v>0</v>
      </c>
      <c r="Z26" s="92" t="n">
        <f aca="false">T125</f>
        <v>0</v>
      </c>
      <c r="AA26" s="92" t="n">
        <f aca="false">U125</f>
        <v>0</v>
      </c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187" t="n">
        <f aca="false">SUM(F26,H26,J26,L26,N26,P26,R26,V26,X26,Z26)</f>
        <v>0</v>
      </c>
      <c r="AM26" s="187" t="n">
        <f aca="false">SUM(G26,I26,K26,M26,O26,Q26,S26,W26,Y26,AA26)</f>
        <v>0</v>
      </c>
      <c r="AN26" s="187" t="n">
        <f aca="false">SUM(U5,U8,U11,U14,U17,U20,U23,U29,U32,U35)</f>
        <v>0</v>
      </c>
      <c r="AO26" s="188" t="n">
        <f aca="false">SUM(T5,T8,T11,T14,T17,T20,T23,T29,T32,T35)</f>
        <v>0</v>
      </c>
      <c r="AP26" s="189" t="n">
        <f aca="false">AL26+AN26</f>
        <v>0</v>
      </c>
      <c r="AQ26" s="190" t="n">
        <f aca="false">AM26+AO26</f>
        <v>0</v>
      </c>
      <c r="AR26" s="191"/>
      <c r="AS26" s="192"/>
      <c r="AT26" s="3" t="s">
        <v>26</v>
      </c>
      <c r="AU26" s="27"/>
      <c r="AV26" s="27"/>
      <c r="AW26" s="175"/>
      <c r="AX26" s="27" t="n">
        <f aca="false">IF(T4&lt;U4,1,0)</f>
        <v>0</v>
      </c>
      <c r="AY26" s="24" t="n">
        <f aca="false">IF(AW26&lt;AW29,7,6)</f>
        <v>6</v>
      </c>
      <c r="AZ26" s="27" t="n">
        <f aca="false">IF(T10&lt;U10,1,0)</f>
        <v>0</v>
      </c>
      <c r="BA26" s="176" t="n">
        <f aca="false">IF(T13&lt;U13,1,0)</f>
        <v>0</v>
      </c>
      <c r="BB26" s="27" t="n">
        <f aca="false">IF(T16&lt;U16,1,0)</f>
        <v>0</v>
      </c>
      <c r="BC26" s="176" t="n">
        <f aca="false">IF(T19&lt;U19,1,0)</f>
        <v>0</v>
      </c>
      <c r="BD26" s="27" t="n">
        <f aca="false">IF(T22&lt;U22,1,0)</f>
        <v>0</v>
      </c>
      <c r="BE26" s="176" t="n">
        <f aca="false">IF(T28&lt;U28,1,0)</f>
        <v>0</v>
      </c>
      <c r="BF26" s="27" t="n">
        <f aca="false">IF(T31&lt;U31,1,0)</f>
        <v>0</v>
      </c>
      <c r="BG26" s="176" t="n">
        <f aca="false">IF(T34&lt;U34,1,0)</f>
        <v>0</v>
      </c>
      <c r="BH26" s="27" t="n">
        <f aca="false">SUM(AX26:BG26)</f>
        <v>6</v>
      </c>
      <c r="BI26" s="27"/>
      <c r="BJ26" s="27"/>
      <c r="BK26" s="27"/>
    </row>
    <row r="27" customFormat="false" ht="15.75" hidden="true" customHeight="true" outlineLevel="0" collapsed="false">
      <c r="A27" s="26"/>
      <c r="C27" s="27"/>
      <c r="D27" s="28"/>
      <c r="E27" s="162"/>
      <c r="F27" s="163" t="str">
        <f aca="false">P127</f>
        <v/>
      </c>
      <c r="G27" s="164" t="str">
        <f aca="false">Q127</f>
        <v/>
      </c>
      <c r="H27" s="165" t="str">
        <f aca="false">P128</f>
        <v/>
      </c>
      <c r="I27" s="166" t="str">
        <f aca="false">Q128</f>
        <v/>
      </c>
      <c r="J27" s="163" t="str">
        <f aca="false">P129</f>
        <v/>
      </c>
      <c r="K27" s="164" t="str">
        <f aca="false">Q129</f>
        <v/>
      </c>
      <c r="L27" s="165" t="str">
        <f aca="false">P130</f>
        <v/>
      </c>
      <c r="M27" s="166" t="str">
        <f aca="false">Q130</f>
        <v/>
      </c>
      <c r="N27" s="163" t="str">
        <f aca="false">P131</f>
        <v/>
      </c>
      <c r="O27" s="164" t="str">
        <f aca="false">Q131</f>
        <v/>
      </c>
      <c r="P27" s="165" t="str">
        <f aca="false">P132</f>
        <v/>
      </c>
      <c r="Q27" s="166" t="str">
        <f aca="false">Q132</f>
        <v/>
      </c>
      <c r="R27" s="163" t="str">
        <f aca="false">P133</f>
        <v/>
      </c>
      <c r="S27" s="113" t="str">
        <f aca="false">Q133</f>
        <v/>
      </c>
      <c r="T27" s="114" t="str">
        <f aca="false">P134</f>
        <v/>
      </c>
      <c r="U27" s="167" t="str">
        <f aca="false">Q134</f>
        <v/>
      </c>
      <c r="V27" s="112" t="s">
        <v>23</v>
      </c>
      <c r="W27" s="113" t="s">
        <v>23</v>
      </c>
      <c r="X27" s="114" t="str">
        <f aca="false">P135</f>
        <v/>
      </c>
      <c r="Y27" s="115" t="str">
        <f aca="false">Q135</f>
        <v/>
      </c>
      <c r="Z27" s="116" t="str">
        <f aca="false">P136</f>
        <v/>
      </c>
      <c r="AA27" s="116" t="str">
        <f aca="false">Q136</f>
        <v/>
      </c>
      <c r="AB27" s="115"/>
      <c r="AC27" s="115"/>
      <c r="AD27" s="115"/>
      <c r="AE27" s="115"/>
      <c r="AF27" s="115"/>
      <c r="AG27" s="115"/>
      <c r="AH27" s="115"/>
      <c r="AI27" s="115"/>
      <c r="AJ27" s="115"/>
      <c r="AK27" s="115"/>
      <c r="AL27" s="168" t="n">
        <f aca="false">SUM(F27,H27,J27,L27,N27,P27,R27,T27,X27,Z27)</f>
        <v>0</v>
      </c>
      <c r="AM27" s="169" t="n">
        <f aca="false">SUM(G27,I27,K27,M27,O27,Q27,S27,U27,Y27,AA27)</f>
        <v>0</v>
      </c>
      <c r="AN27" s="168" t="n">
        <f aca="false">SUM(W3,W6,W9,W12,W15,W18,W21,W24,W30,W33)</f>
        <v>0</v>
      </c>
      <c r="AO27" s="170" t="n">
        <f aca="false">SUM(V3,V6,V9,V12,V15,V18,V21,V24,V30,V33)</f>
        <v>0</v>
      </c>
      <c r="AP27" s="171" t="n">
        <f aca="false">AL27+AN27</f>
        <v>0</v>
      </c>
      <c r="AQ27" s="172" t="n">
        <f aca="false">AM27+AO27</f>
        <v>0</v>
      </c>
      <c r="AR27" s="193" t="str">
        <f aca="false">IF(AQ27=0,"",AP27/AQ27)</f>
        <v/>
      </c>
      <c r="AS27" s="174" t="n">
        <f aca="false">BH28</f>
        <v>-3</v>
      </c>
      <c r="AT27" s="3" t="s">
        <v>24</v>
      </c>
      <c r="AU27" s="175" t="n">
        <f aca="false">AP29*100-AQ29</f>
        <v>0</v>
      </c>
      <c r="AV27" s="175" t="n">
        <f aca="false">AR28</f>
        <v>0</v>
      </c>
      <c r="AW27" s="175"/>
      <c r="AX27" s="175" t="n">
        <f aca="false">IF(F28&gt;G28,1,0)</f>
        <v>0</v>
      </c>
      <c r="AY27" s="24" t="n">
        <f aca="false">IF(AW27&lt;AW30,7,6)</f>
        <v>6</v>
      </c>
      <c r="AZ27" s="175" t="n">
        <f aca="false">IF(L28&gt;M28,1,0)</f>
        <v>0</v>
      </c>
      <c r="BA27" s="176" t="n">
        <f aca="false">IF(N28&gt;O28,1,0)</f>
        <v>0</v>
      </c>
      <c r="BB27" s="175" t="n">
        <f aca="false">IF(P28&gt;Q28,1,0)</f>
        <v>0</v>
      </c>
      <c r="BC27" s="176" t="n">
        <f aca="false">IF(R28&gt;S28,1,0)</f>
        <v>0</v>
      </c>
      <c r="BD27" s="175" t="n">
        <f aca="false">IF(T28&gt;U28,1,0)</f>
        <v>0</v>
      </c>
      <c r="BE27" s="176" t="n">
        <f aca="false">IF(V28&gt;W28,1,0)</f>
        <v>0</v>
      </c>
      <c r="BF27" s="175" t="n">
        <f aca="false">IF(X28&gt;Y28,1,0)</f>
        <v>0</v>
      </c>
      <c r="BG27" s="176" t="n">
        <f aca="false">IF(Z28&gt;AA28,1,0)</f>
        <v>0</v>
      </c>
      <c r="BH27" s="175" t="n">
        <f aca="false">SUM(AX27:BG27)</f>
        <v>6</v>
      </c>
      <c r="BI27" s="27"/>
      <c r="BJ27" s="27" t="n">
        <f aca="false">IF(AQ27&lt;&gt;0,ROUND(AP27/AQ27,1)*10,0)</f>
        <v>0</v>
      </c>
      <c r="BK27" s="27" t="n">
        <f aca="false">IF(AQ27&lt;&gt;0,AP27/AQ27,0)</f>
        <v>0</v>
      </c>
      <c r="BL27" s="177" t="s">
        <v>25</v>
      </c>
    </row>
    <row r="28" customFormat="false" ht="15.75" hidden="true" customHeight="true" outlineLevel="0" collapsed="false">
      <c r="A28" s="26"/>
      <c r="C28" s="27"/>
      <c r="D28" s="28"/>
      <c r="E28" s="162"/>
      <c r="F28" s="149" t="str">
        <f aca="false">R127</f>
        <v/>
      </c>
      <c r="G28" s="150" t="str">
        <f aca="false">S127</f>
        <v/>
      </c>
      <c r="H28" s="151" t="str">
        <f aca="false">R128</f>
        <v/>
      </c>
      <c r="I28" s="152" t="str">
        <f aca="false">S128</f>
        <v/>
      </c>
      <c r="J28" s="149" t="str">
        <f aca="false">R129</f>
        <v/>
      </c>
      <c r="K28" s="150" t="str">
        <f aca="false">S129</f>
        <v/>
      </c>
      <c r="L28" s="151" t="str">
        <f aca="false">R130</f>
        <v/>
      </c>
      <c r="M28" s="152" t="str">
        <f aca="false">S130</f>
        <v/>
      </c>
      <c r="N28" s="149" t="str">
        <f aca="false">R131</f>
        <v/>
      </c>
      <c r="O28" s="150" t="str">
        <f aca="false">S131</f>
        <v/>
      </c>
      <c r="P28" s="151" t="str">
        <f aca="false">R132</f>
        <v/>
      </c>
      <c r="Q28" s="152" t="str">
        <f aca="false">S132</f>
        <v/>
      </c>
      <c r="R28" s="149" t="str">
        <f aca="false">R133</f>
        <v/>
      </c>
      <c r="S28" s="67" t="str">
        <f aca="false">S133</f>
        <v/>
      </c>
      <c r="T28" s="68" t="str">
        <f aca="false">R134</f>
        <v/>
      </c>
      <c r="U28" s="178" t="str">
        <f aca="false">S134</f>
        <v/>
      </c>
      <c r="V28" s="66" t="s">
        <v>23</v>
      </c>
      <c r="W28" s="67" t="s">
        <v>23</v>
      </c>
      <c r="X28" s="68" t="str">
        <f aca="false">R135</f>
        <v/>
      </c>
      <c r="Y28" s="45" t="str">
        <f aca="false">S135</f>
        <v/>
      </c>
      <c r="Z28" s="46" t="str">
        <f aca="false">R136</f>
        <v/>
      </c>
      <c r="AA28" s="46" t="str">
        <f aca="false">S136</f>
        <v/>
      </c>
      <c r="AB28" s="46" t="n">
        <f aca="false">BI137</f>
        <v>0</v>
      </c>
      <c r="AC28" s="46" t="n">
        <f aca="false">BA137+BE137</f>
        <v>0</v>
      </c>
      <c r="AD28" s="46" t="n">
        <f aca="false">BB137+BF137</f>
        <v>0</v>
      </c>
      <c r="AE28" s="46" t="n">
        <f aca="false">BC137+BG137</f>
        <v>0</v>
      </c>
      <c r="AF28" s="46" t="n">
        <f aca="false">BD137+BH137</f>
        <v>0</v>
      </c>
      <c r="AG28" s="46" t="n">
        <f aca="false">AP28</f>
        <v>0</v>
      </c>
      <c r="AH28" s="46" t="n">
        <f aca="false">AQ28</f>
        <v>0</v>
      </c>
      <c r="AI28" s="46" t="n">
        <f aca="false">AP29</f>
        <v>0</v>
      </c>
      <c r="AJ28" s="46" t="n">
        <f aca="false">AQ29</f>
        <v>0</v>
      </c>
      <c r="AK28" s="46" t="n">
        <f aca="false">AS27</f>
        <v>-3</v>
      </c>
      <c r="AL28" s="179" t="n">
        <f aca="false">SUM(F28,H28,J28,L28,N28,P28,R28,T28,X28,Z28)</f>
        <v>0</v>
      </c>
      <c r="AM28" s="179" t="n">
        <f aca="false">SUM(G28,I28,K28,M28,O28,Q28,S28,U28,Y28,AA28)</f>
        <v>0</v>
      </c>
      <c r="AN28" s="179" t="n">
        <f aca="false">SUM(W4,W7,W10,W13,W16,W19,W22,W25,W31,W34)</f>
        <v>0</v>
      </c>
      <c r="AO28" s="180" t="n">
        <f aca="false">SUM(V4,V7,V10,V13,V16,V19,V22,V25,V31,V34)</f>
        <v>0</v>
      </c>
      <c r="AP28" s="181" t="n">
        <f aca="false">AL28+AN28</f>
        <v>0</v>
      </c>
      <c r="AQ28" s="182" t="n">
        <f aca="false">AM28+AO28</f>
        <v>0</v>
      </c>
      <c r="AR28" s="183" t="n">
        <f aca="false">AP28-AQ28</f>
        <v>0</v>
      </c>
      <c r="AS28" s="184"/>
      <c r="AU28" s="175"/>
      <c r="AV28" s="175"/>
      <c r="AW28" s="175" t="n">
        <f aca="false">AP29*100000000-AQ29*10000000+BJ28+BJ27</f>
        <v>0</v>
      </c>
      <c r="AX28" s="175"/>
      <c r="AY28" s="24" t="n">
        <f aca="false">IF(AW28&lt;AW31,7,6)</f>
        <v>6</v>
      </c>
      <c r="AZ28" s="175" t="n">
        <f aca="false">IF(AW28&lt;AW34,AY28,AY28-1)</f>
        <v>5</v>
      </c>
      <c r="BA28" s="176" t="n">
        <f aca="false">IF(AW28&lt;AW4,AZ28,AZ28-1)</f>
        <v>4</v>
      </c>
      <c r="BB28" s="175" t="n">
        <f aca="false">IF(AW28&lt;AW7,BA28,BA28-1)</f>
        <v>3</v>
      </c>
      <c r="BC28" s="176" t="n">
        <f aca="false">IF(AW28&lt;AW10,BB28,BB28-1)</f>
        <v>2</v>
      </c>
      <c r="BD28" s="175" t="n">
        <f aca="false">IF(AW28&lt;AW13,BC28,BC28-1)</f>
        <v>1</v>
      </c>
      <c r="BE28" s="176" t="n">
        <f aca="false">IF(AW28&lt;AW16,BD28,BD28-1)</f>
        <v>0</v>
      </c>
      <c r="BF28" s="175" t="n">
        <f aca="false">IF(AW28&lt;AW19,BE28,BE28-1)</f>
        <v>-1</v>
      </c>
      <c r="BG28" s="176" t="n">
        <f aca="false">IF(AW28&lt;AW22,BF28,BF28-1)</f>
        <v>-2</v>
      </c>
      <c r="BH28" s="175" t="n">
        <f aca="false">IF(AW28&lt;AW25,BG28,BG28-1)</f>
        <v>-3</v>
      </c>
      <c r="BI28" s="27" t="n">
        <f aca="false">BH27+BH29</f>
        <v>12</v>
      </c>
      <c r="BJ28" s="27" t="n">
        <f aca="false">IF(AQ28&lt;&gt;0,ROUND(AP28/AQ28,1)*10000,0)</f>
        <v>0</v>
      </c>
      <c r="BK28" s="27" t="n">
        <f aca="false">IF(AQ28&lt;&gt;0,AP28/AQ28,0)</f>
        <v>0</v>
      </c>
      <c r="BL28" s="177" t="s">
        <v>6</v>
      </c>
    </row>
    <row r="29" customFormat="false" ht="16.5" hidden="true" customHeight="true" outlineLevel="0" collapsed="false">
      <c r="A29" s="26"/>
      <c r="C29" s="27"/>
      <c r="D29" s="28"/>
      <c r="E29" s="162"/>
      <c r="F29" s="155" t="n">
        <f aca="false">T127</f>
        <v>0</v>
      </c>
      <c r="G29" s="156" t="n">
        <f aca="false">U127</f>
        <v>0</v>
      </c>
      <c r="H29" s="90" t="n">
        <f aca="false">T128</f>
        <v>0</v>
      </c>
      <c r="I29" s="157" t="n">
        <f aca="false">U128</f>
        <v>0</v>
      </c>
      <c r="J29" s="155" t="n">
        <f aca="false">T129</f>
        <v>0</v>
      </c>
      <c r="K29" s="156" t="n">
        <f aca="false">U129</f>
        <v>0</v>
      </c>
      <c r="L29" s="90" t="n">
        <f aca="false">T130</f>
        <v>0</v>
      </c>
      <c r="M29" s="157" t="n">
        <f aca="false">U130</f>
        <v>0</v>
      </c>
      <c r="N29" s="155" t="n">
        <f aca="false">T131</f>
        <v>0</v>
      </c>
      <c r="O29" s="156" t="n">
        <f aca="false">U131</f>
        <v>0</v>
      </c>
      <c r="P29" s="90" t="n">
        <f aca="false">T132</f>
        <v>0</v>
      </c>
      <c r="Q29" s="157" t="n">
        <f aca="false">U132</f>
        <v>0</v>
      </c>
      <c r="R29" s="155" t="n">
        <f aca="false">T133</f>
        <v>0</v>
      </c>
      <c r="S29" s="89" t="n">
        <f aca="false">U133</f>
        <v>0</v>
      </c>
      <c r="T29" s="185" t="n">
        <f aca="false">T134</f>
        <v>0</v>
      </c>
      <c r="U29" s="186" t="n">
        <f aca="false">U134</f>
        <v>0</v>
      </c>
      <c r="V29" s="88" t="s">
        <v>23</v>
      </c>
      <c r="W29" s="89" t="s">
        <v>23</v>
      </c>
      <c r="X29" s="185" t="n">
        <f aca="false">T135</f>
        <v>0</v>
      </c>
      <c r="Y29" s="91" t="n">
        <f aca="false">U135</f>
        <v>0</v>
      </c>
      <c r="Z29" s="92" t="n">
        <f aca="false">T136</f>
        <v>0</v>
      </c>
      <c r="AA29" s="92" t="n">
        <f aca="false">U136</f>
        <v>0</v>
      </c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194" t="n">
        <f aca="false">SUM(F29,H29,J29,L29,N29,P29,R29,T29,X29,Z29)</f>
        <v>0</v>
      </c>
      <c r="AM29" s="194" t="n">
        <f aca="false">SUM(G29,I29,K29,M29,O29,Q29,S29,U29,Y29,AA29)</f>
        <v>0</v>
      </c>
      <c r="AN29" s="194" t="n">
        <f aca="false">SUM(W5,W8,W11,W14,W17,W20,W23,W26,W32,W35)</f>
        <v>0</v>
      </c>
      <c r="AO29" s="188" t="n">
        <f aca="false">SUM(V5,V8,V11,V14,V17,V20,V23,V26,V32,V35)</f>
        <v>0</v>
      </c>
      <c r="AP29" s="189" t="n">
        <f aca="false">AL29+AN29</f>
        <v>0</v>
      </c>
      <c r="AQ29" s="190" t="n">
        <f aca="false">AM29+AO29</f>
        <v>0</v>
      </c>
      <c r="AR29" s="191"/>
      <c r="AS29" s="192"/>
      <c r="AT29" s="3" t="s">
        <v>26</v>
      </c>
      <c r="AU29" s="175"/>
      <c r="AV29" s="175"/>
      <c r="AW29" s="175"/>
      <c r="AX29" s="175" t="n">
        <f aca="false">IF(G32=3,1,0)</f>
        <v>0</v>
      </c>
      <c r="AY29" s="24" t="n">
        <f aca="false">IF(AW29&lt;AW32,7,6)</f>
        <v>6</v>
      </c>
      <c r="AZ29" s="175" t="n">
        <f aca="false">IF(G38=3,1,0)</f>
        <v>0</v>
      </c>
      <c r="BA29" s="176" t="n">
        <f aca="false">IF(G41=3,1,0)</f>
        <v>0</v>
      </c>
      <c r="BB29" s="175" t="n">
        <f aca="false">IF(G44=3,1,0)</f>
        <v>0</v>
      </c>
      <c r="BC29" s="176" t="n">
        <f aca="false">IF(G47=3,1,0)</f>
        <v>0</v>
      </c>
      <c r="BD29" s="175" t="n">
        <f aca="false">IF(G50=3,1,0)</f>
        <v>0</v>
      </c>
      <c r="BE29" s="176" t="n">
        <f aca="false">IF(G53=3,1,0)</f>
        <v>0</v>
      </c>
      <c r="BF29" s="175" t="n">
        <f aca="false">IF(G56=3,1,0)</f>
        <v>0</v>
      </c>
      <c r="BG29" s="176" t="n">
        <f aca="false">IF(G59=3,1,0)</f>
        <v>0</v>
      </c>
      <c r="BH29" s="175" t="n">
        <f aca="false">SUM(AX29:BG29)</f>
        <v>6</v>
      </c>
      <c r="BI29" s="27"/>
      <c r="BJ29" s="27"/>
      <c r="BK29" s="27"/>
    </row>
    <row r="30" customFormat="false" ht="15.75" hidden="true" customHeight="true" outlineLevel="0" collapsed="false">
      <c r="A30" s="26"/>
      <c r="C30" s="27"/>
      <c r="D30" s="28"/>
      <c r="E30" s="162"/>
      <c r="F30" s="163" t="str">
        <f aca="false">P138</f>
        <v/>
      </c>
      <c r="G30" s="164" t="str">
        <f aca="false">Q138</f>
        <v/>
      </c>
      <c r="H30" s="165" t="str">
        <f aca="false">P139</f>
        <v/>
      </c>
      <c r="I30" s="166" t="str">
        <f aca="false">Q139</f>
        <v/>
      </c>
      <c r="J30" s="163" t="str">
        <f aca="false">P140</f>
        <v/>
      </c>
      <c r="K30" s="164" t="str">
        <f aca="false">Q140</f>
        <v/>
      </c>
      <c r="L30" s="165" t="str">
        <f aca="false">P141</f>
        <v/>
      </c>
      <c r="M30" s="166" t="str">
        <f aca="false">Q141</f>
        <v/>
      </c>
      <c r="N30" s="163" t="str">
        <f aca="false">P142</f>
        <v/>
      </c>
      <c r="O30" s="164" t="str">
        <f aca="false">Q142</f>
        <v/>
      </c>
      <c r="P30" s="165" t="str">
        <f aca="false">P143</f>
        <v/>
      </c>
      <c r="Q30" s="166" t="str">
        <f aca="false">Q143</f>
        <v/>
      </c>
      <c r="R30" s="163" t="str">
        <f aca="false">P144</f>
        <v/>
      </c>
      <c r="S30" s="113" t="str">
        <f aca="false">Q144</f>
        <v/>
      </c>
      <c r="T30" s="114" t="str">
        <f aca="false">P145</f>
        <v/>
      </c>
      <c r="U30" s="167" t="str">
        <f aca="false">Q145</f>
        <v/>
      </c>
      <c r="V30" s="112" t="str">
        <f aca="false">P146</f>
        <v/>
      </c>
      <c r="W30" s="113" t="str">
        <f aca="false">Q146</f>
        <v/>
      </c>
      <c r="X30" s="114" t="s">
        <v>23</v>
      </c>
      <c r="Y30" s="115" t="s">
        <v>23</v>
      </c>
      <c r="Z30" s="116" t="str">
        <f aca="false">P147</f>
        <v/>
      </c>
      <c r="AA30" s="116" t="str">
        <f aca="false">Q147</f>
        <v/>
      </c>
      <c r="AB30" s="115"/>
      <c r="AC30" s="115"/>
      <c r="AD30" s="115"/>
      <c r="AE30" s="115"/>
      <c r="AF30" s="115"/>
      <c r="AG30" s="115"/>
      <c r="AH30" s="115"/>
      <c r="AI30" s="115"/>
      <c r="AJ30" s="115"/>
      <c r="AK30" s="115"/>
      <c r="AL30" s="168" t="n">
        <f aca="false">SUM(F30,H30,J30,L30,N30,P30,R30,T30,V30,Z30)</f>
        <v>0</v>
      </c>
      <c r="AM30" s="169" t="n">
        <f aca="false">SUM(G30,I30,K30,M30,O30,Q30,S30,U30,W30,AA30)</f>
        <v>0</v>
      </c>
      <c r="AN30" s="168" t="n">
        <f aca="false">SUM(Y3,Y6,Y9,Y12,Y15,Y18,Y21,Y24,Y27,Y33)</f>
        <v>0</v>
      </c>
      <c r="AO30" s="170" t="n">
        <f aca="false">SUM(X3,X6,X9,X12,X15,X18,X21,X24,X27,X33)</f>
        <v>0</v>
      </c>
      <c r="AP30" s="171" t="n">
        <f aca="false">AL30+AN30</f>
        <v>0</v>
      </c>
      <c r="AQ30" s="172" t="n">
        <f aca="false">AM30+AO30</f>
        <v>0</v>
      </c>
      <c r="AR30" s="193" t="str">
        <f aca="false">IF(AQ30=0,"",AP30/AQ30)</f>
        <v/>
      </c>
      <c r="AS30" s="174" t="n">
        <f aca="false">BH31</f>
        <v>-3</v>
      </c>
      <c r="AT30" s="3" t="s">
        <v>24</v>
      </c>
      <c r="AU30" s="27" t="n">
        <f aca="false">AP32*100-AQ32</f>
        <v>0</v>
      </c>
      <c r="AV30" s="27" t="n">
        <f aca="false">AR31</f>
        <v>0</v>
      </c>
      <c r="AW30" s="175"/>
      <c r="AX30" s="27" t="n">
        <f aca="false">IF(F31&gt;G31,1,0)</f>
        <v>0</v>
      </c>
      <c r="AY30" s="24" t="n">
        <f aca="false">IF(AW30&lt;AW33,7,6)</f>
        <v>6</v>
      </c>
      <c r="AZ30" s="27" t="n">
        <f aca="false">IF(J31&gt;K31,1,0)</f>
        <v>0</v>
      </c>
      <c r="BA30" s="176" t="n">
        <f aca="false">IF(L31&gt;M31,1,0)</f>
        <v>0</v>
      </c>
      <c r="BB30" s="27" t="n">
        <f aca="false">IF(N31&gt;O31,1,0)</f>
        <v>0</v>
      </c>
      <c r="BC30" s="176" t="n">
        <f aca="false">IF(P31&gt;Q31,1,0)</f>
        <v>0</v>
      </c>
      <c r="BD30" s="27" t="n">
        <f aca="false">IF(R31&gt;S31,1,0)</f>
        <v>0</v>
      </c>
      <c r="BE30" s="176" t="n">
        <f aca="false">IF(T31&gt;U31,1,0)</f>
        <v>0</v>
      </c>
      <c r="BF30" s="27" t="n">
        <f aca="false">IF(V31&gt;W31,1,0)</f>
        <v>0</v>
      </c>
      <c r="BG30" s="176" t="n">
        <f aca="false">IF(Z31&gt;AA31,1,0)</f>
        <v>0</v>
      </c>
      <c r="BH30" s="27" t="n">
        <f aca="false">SUM(AX30:BG30)</f>
        <v>6</v>
      </c>
      <c r="BI30" s="27"/>
      <c r="BJ30" s="27" t="n">
        <f aca="false">IF(AQ30&lt;&gt;0,ROUND(AP30/AQ30,1)*10,0)</f>
        <v>0</v>
      </c>
      <c r="BK30" s="27" t="n">
        <f aca="false">IF(AQ30&lt;&gt;0,AP30/AQ30,0)</f>
        <v>0</v>
      </c>
      <c r="BL30" s="177" t="s">
        <v>25</v>
      </c>
    </row>
    <row r="31" customFormat="false" ht="15.75" hidden="true" customHeight="true" outlineLevel="0" collapsed="false">
      <c r="A31" s="26"/>
      <c r="C31" s="27"/>
      <c r="D31" s="28"/>
      <c r="E31" s="162"/>
      <c r="F31" s="149" t="str">
        <f aca="false">R138</f>
        <v/>
      </c>
      <c r="G31" s="150" t="str">
        <f aca="false">S138</f>
        <v/>
      </c>
      <c r="H31" s="151" t="str">
        <f aca="false">R139</f>
        <v/>
      </c>
      <c r="I31" s="152" t="str">
        <f aca="false">S139</f>
        <v/>
      </c>
      <c r="J31" s="149" t="str">
        <f aca="false">R140</f>
        <v/>
      </c>
      <c r="K31" s="150" t="str">
        <f aca="false">S140</f>
        <v/>
      </c>
      <c r="L31" s="151" t="str">
        <f aca="false">R141</f>
        <v/>
      </c>
      <c r="M31" s="152" t="str">
        <f aca="false">S141</f>
        <v/>
      </c>
      <c r="N31" s="149" t="str">
        <f aca="false">R142</f>
        <v/>
      </c>
      <c r="O31" s="150" t="str">
        <f aca="false">S142</f>
        <v/>
      </c>
      <c r="P31" s="151" t="str">
        <f aca="false">R143</f>
        <v/>
      </c>
      <c r="Q31" s="152" t="str">
        <f aca="false">S143</f>
        <v/>
      </c>
      <c r="R31" s="149" t="str">
        <f aca="false">R144</f>
        <v/>
      </c>
      <c r="S31" s="67" t="str">
        <f aca="false">S144</f>
        <v/>
      </c>
      <c r="T31" s="68" t="str">
        <f aca="false">R145</f>
        <v/>
      </c>
      <c r="U31" s="178" t="str">
        <f aca="false">S145</f>
        <v/>
      </c>
      <c r="V31" s="66" t="str">
        <f aca="false">R146</f>
        <v/>
      </c>
      <c r="W31" s="67" t="str">
        <f aca="false">S146</f>
        <v/>
      </c>
      <c r="X31" s="68" t="s">
        <v>23</v>
      </c>
      <c r="Y31" s="45" t="s">
        <v>23</v>
      </c>
      <c r="Z31" s="46" t="str">
        <f aca="false">R147</f>
        <v/>
      </c>
      <c r="AA31" s="46" t="str">
        <f aca="false">S147</f>
        <v/>
      </c>
      <c r="AB31" s="46" t="n">
        <f aca="false">BI148</f>
        <v>0</v>
      </c>
      <c r="AC31" s="46" t="n">
        <f aca="false">BA148+BE148</f>
        <v>0</v>
      </c>
      <c r="AD31" s="46" t="n">
        <f aca="false">BB148+BF148</f>
        <v>0</v>
      </c>
      <c r="AE31" s="46" t="n">
        <f aca="false">BC148+BG148</f>
        <v>0</v>
      </c>
      <c r="AF31" s="46" t="n">
        <f aca="false">BD148+BH148</f>
        <v>0</v>
      </c>
      <c r="AG31" s="46" t="n">
        <f aca="false">AP31</f>
        <v>0</v>
      </c>
      <c r="AH31" s="46" t="n">
        <f aca="false">AQ31</f>
        <v>0</v>
      </c>
      <c r="AI31" s="46" t="n">
        <f aca="false">AP32</f>
        <v>0</v>
      </c>
      <c r="AJ31" s="46" t="n">
        <f aca="false">AQ32</f>
        <v>0</v>
      </c>
      <c r="AK31" s="46" t="n">
        <f aca="false">AS30</f>
        <v>-3</v>
      </c>
      <c r="AL31" s="179" t="n">
        <f aca="false">SUM(F31,H31,J31,L31,N31,P31,R31,T31,V31,Z31)</f>
        <v>0</v>
      </c>
      <c r="AM31" s="179" t="n">
        <f aca="false">SUM(G31,I31,K31,M31,O31,Q31,S31,U31,W31,AA31)</f>
        <v>0</v>
      </c>
      <c r="AN31" s="179" t="n">
        <f aca="false">SUM(Y4,Y7,Y10,Y13,Y16,Y19,Y22,Y25,Y28,Y34)</f>
        <v>0</v>
      </c>
      <c r="AO31" s="180" t="n">
        <f aca="false">SUM(X4,X7,X10,X13,X16,X19,X22,X25,X28,X34)</f>
        <v>0</v>
      </c>
      <c r="AP31" s="181" t="n">
        <f aca="false">AL31+AN31</f>
        <v>0</v>
      </c>
      <c r="AQ31" s="182" t="n">
        <f aca="false">AM31+AO31</f>
        <v>0</v>
      </c>
      <c r="AR31" s="183" t="n">
        <f aca="false">AP31-AQ31</f>
        <v>0</v>
      </c>
      <c r="AS31" s="184"/>
      <c r="AU31" s="27"/>
      <c r="AV31" s="27"/>
      <c r="AW31" s="175" t="n">
        <f aca="false">AP32*100000000-AQ32*10000000+BJ31+BJ30</f>
        <v>0</v>
      </c>
      <c r="AX31" s="27"/>
      <c r="AY31" s="24" t="n">
        <f aca="false">IF(AW31&lt;AW34,7,6)</f>
        <v>6</v>
      </c>
      <c r="AZ31" s="27" t="n">
        <f aca="false">IF(AW31&lt;AW4,AY31,AY31-1)</f>
        <v>5</v>
      </c>
      <c r="BA31" s="176" t="n">
        <f aca="false">IF(AW31&lt;AW7,AZ31,AZ31-1)</f>
        <v>4</v>
      </c>
      <c r="BB31" s="27" t="n">
        <f aca="false">IF(AW31&lt;AW10,BA31,BA31-1)</f>
        <v>3</v>
      </c>
      <c r="BC31" s="176" t="n">
        <f aca="false">IF(AW31&lt;AW13,BB31,BB31-1)</f>
        <v>2</v>
      </c>
      <c r="BD31" s="27" t="n">
        <f aca="false">IF(AW31&lt;AW16,BC31,BC31-1)</f>
        <v>1</v>
      </c>
      <c r="BE31" s="176" t="n">
        <f aca="false">IF(AW31&lt;AW19,BD31,BD31-1)</f>
        <v>0</v>
      </c>
      <c r="BF31" s="27" t="n">
        <f aca="false">IF(AW31&lt;AW22,BE31,BE31-1)</f>
        <v>-1</v>
      </c>
      <c r="BG31" s="176" t="n">
        <f aca="false">IF(AW31&lt;AW25,BF31,BF31-1)</f>
        <v>-2</v>
      </c>
      <c r="BH31" s="27" t="n">
        <f aca="false">IF(AW31&lt;AW28,BG31,BG31-1)</f>
        <v>-3</v>
      </c>
      <c r="BI31" s="27" t="n">
        <f aca="false">BH30+BH32</f>
        <v>12</v>
      </c>
      <c r="BJ31" s="27" t="n">
        <f aca="false">IF(AQ31&lt;&gt;0,ROUND(AP31/AQ31,1)*10000,0)</f>
        <v>0</v>
      </c>
      <c r="BK31" s="27" t="n">
        <f aca="false">IF(AQ31&lt;&gt;0,AP31/AQ31,0)</f>
        <v>0</v>
      </c>
      <c r="BL31" s="177" t="s">
        <v>6</v>
      </c>
    </row>
    <row r="32" customFormat="false" ht="16.5" hidden="true" customHeight="true" outlineLevel="0" collapsed="false">
      <c r="A32" s="26"/>
      <c r="C32" s="27"/>
      <c r="D32" s="28"/>
      <c r="E32" s="162"/>
      <c r="F32" s="155" t="n">
        <f aca="false">T138</f>
        <v>0</v>
      </c>
      <c r="G32" s="156" t="n">
        <f aca="false">U138</f>
        <v>0</v>
      </c>
      <c r="H32" s="90" t="n">
        <f aca="false">T139</f>
        <v>0</v>
      </c>
      <c r="I32" s="157" t="n">
        <f aca="false">U139</f>
        <v>0</v>
      </c>
      <c r="J32" s="155" t="n">
        <f aca="false">T140</f>
        <v>0</v>
      </c>
      <c r="K32" s="156" t="n">
        <f aca="false">U140</f>
        <v>0</v>
      </c>
      <c r="L32" s="90" t="n">
        <f aca="false">T141</f>
        <v>0</v>
      </c>
      <c r="M32" s="157" t="n">
        <f aca="false">U141</f>
        <v>0</v>
      </c>
      <c r="N32" s="155" t="n">
        <f aca="false">T142</f>
        <v>0</v>
      </c>
      <c r="O32" s="156" t="n">
        <f aca="false">U142</f>
        <v>0</v>
      </c>
      <c r="P32" s="90" t="n">
        <f aca="false">T143</f>
        <v>0</v>
      </c>
      <c r="Q32" s="157" t="n">
        <f aca="false">U143</f>
        <v>0</v>
      </c>
      <c r="R32" s="155" t="n">
        <f aca="false">T144</f>
        <v>0</v>
      </c>
      <c r="S32" s="89" t="n">
        <f aca="false">U144</f>
        <v>0</v>
      </c>
      <c r="T32" s="185" t="n">
        <f aca="false">T145</f>
        <v>0</v>
      </c>
      <c r="U32" s="186" t="n">
        <f aca="false">U145</f>
        <v>0</v>
      </c>
      <c r="V32" s="88" t="n">
        <f aca="false">T146</f>
        <v>0</v>
      </c>
      <c r="W32" s="89" t="n">
        <f aca="false">U146</f>
        <v>0</v>
      </c>
      <c r="X32" s="90" t="s">
        <v>23</v>
      </c>
      <c r="Y32" s="91" t="s">
        <v>23</v>
      </c>
      <c r="Z32" s="92" t="n">
        <f aca="false">T147</f>
        <v>0</v>
      </c>
      <c r="AA32" s="92" t="n">
        <f aca="false">U147</f>
        <v>0</v>
      </c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187" t="n">
        <f aca="false">SUM(F32,H32,J32,L32,N32,P32,R32,T32,V32,Z32)</f>
        <v>0</v>
      </c>
      <c r="AM32" s="187" t="n">
        <f aca="false">SUM(G32,I32,K32,M32,O32,Q32,S32,U32,W32,AA32)</f>
        <v>0</v>
      </c>
      <c r="AN32" s="187" t="n">
        <f aca="false">SUM(Y5,Y8,Y11,Y14,Y17,Y20,Y23,Y26,Y29,Y35)</f>
        <v>0</v>
      </c>
      <c r="AO32" s="188" t="n">
        <f aca="false">SUM(X5,X8,X11,X14,X17,X20,X23,X26,X29,X35)</f>
        <v>0</v>
      </c>
      <c r="AP32" s="189" t="n">
        <f aca="false">AL32+AN32</f>
        <v>0</v>
      </c>
      <c r="AQ32" s="190" t="n">
        <f aca="false">AM32+AO32</f>
        <v>0</v>
      </c>
      <c r="AR32" s="191"/>
      <c r="AS32" s="192"/>
      <c r="AT32" s="3" t="s">
        <v>26</v>
      </c>
      <c r="AU32" s="27"/>
      <c r="AV32" s="27"/>
      <c r="AW32" s="175"/>
      <c r="AX32" s="27" t="n">
        <f aca="false">IF(X4&lt;Y4,1,0)</f>
        <v>0</v>
      </c>
      <c r="AY32" s="24" t="n">
        <f aca="false">IF(AW32&lt;AW35,7,6)</f>
        <v>6</v>
      </c>
      <c r="AZ32" s="27" t="n">
        <f aca="false">IF(X10&lt;Y10,1,0)</f>
        <v>0</v>
      </c>
      <c r="BA32" s="176" t="n">
        <f aca="false">IF(X13&lt;Y13,1,0)</f>
        <v>0</v>
      </c>
      <c r="BB32" s="27" t="n">
        <f aca="false">IF(X16&lt;Y16,1,0)</f>
        <v>0</v>
      </c>
      <c r="BC32" s="176" t="n">
        <f aca="false">IF(X19&lt;Y19,1,0)</f>
        <v>0</v>
      </c>
      <c r="BD32" s="27" t="n">
        <f aca="false">IF(X22&lt;Y22,1,0)</f>
        <v>0</v>
      </c>
      <c r="BE32" s="176" t="n">
        <f aca="false">IF(X25&lt;Y25,1,0)</f>
        <v>0</v>
      </c>
      <c r="BF32" s="27" t="n">
        <f aca="false">IF(X28&lt;Y28,1,0)</f>
        <v>0</v>
      </c>
      <c r="BG32" s="176" t="n">
        <f aca="false">IF(X31&lt;Y31,1,0)</f>
        <v>0</v>
      </c>
      <c r="BH32" s="27" t="n">
        <f aca="false">SUM(AX32:BG32)</f>
        <v>6</v>
      </c>
      <c r="BI32" s="27"/>
      <c r="BJ32" s="27"/>
      <c r="BK32" s="27"/>
    </row>
    <row r="33" customFormat="false" ht="15.75" hidden="true" customHeight="true" outlineLevel="0" collapsed="false">
      <c r="A33" s="26"/>
      <c r="C33" s="27"/>
      <c r="D33" s="28"/>
      <c r="E33" s="162"/>
      <c r="F33" s="163" t="str">
        <f aca="false">P149</f>
        <v/>
      </c>
      <c r="G33" s="164" t="str">
        <f aca="false">Q149</f>
        <v/>
      </c>
      <c r="H33" s="165" t="str">
        <f aca="false">P150</f>
        <v/>
      </c>
      <c r="I33" s="166" t="str">
        <f aca="false">Q150</f>
        <v/>
      </c>
      <c r="J33" s="163" t="str">
        <f aca="false">P151</f>
        <v/>
      </c>
      <c r="K33" s="164" t="str">
        <f aca="false">Q151</f>
        <v/>
      </c>
      <c r="L33" s="165" t="str">
        <f aca="false">P152</f>
        <v/>
      </c>
      <c r="M33" s="166" t="str">
        <f aca="false">Q152</f>
        <v/>
      </c>
      <c r="N33" s="163" t="str">
        <f aca="false">P153</f>
        <v/>
      </c>
      <c r="O33" s="164" t="str">
        <f aca="false">Q153</f>
        <v/>
      </c>
      <c r="P33" s="165" t="str">
        <f aca="false">P154</f>
        <v/>
      </c>
      <c r="Q33" s="166" t="str">
        <f aca="false">Q154</f>
        <v/>
      </c>
      <c r="R33" s="163" t="str">
        <f aca="false">P155</f>
        <v/>
      </c>
      <c r="S33" s="113" t="str">
        <f aca="false">Q155</f>
        <v/>
      </c>
      <c r="T33" s="114" t="str">
        <f aca="false">P156</f>
        <v/>
      </c>
      <c r="U33" s="167" t="str">
        <f aca="false">Q156</f>
        <v/>
      </c>
      <c r="V33" s="112" t="str">
        <f aca="false">P157</f>
        <v/>
      </c>
      <c r="W33" s="113" t="str">
        <f aca="false">Q157</f>
        <v/>
      </c>
      <c r="X33" s="114" t="str">
        <f aca="false">P158</f>
        <v/>
      </c>
      <c r="Y33" s="115" t="str">
        <f aca="false">Q158</f>
        <v/>
      </c>
      <c r="Z33" s="116" t="s">
        <v>23</v>
      </c>
      <c r="AA33" s="116" t="s">
        <v>23</v>
      </c>
      <c r="AB33" s="115"/>
      <c r="AC33" s="115"/>
      <c r="AD33" s="115"/>
      <c r="AE33" s="115"/>
      <c r="AF33" s="115"/>
      <c r="AG33" s="115"/>
      <c r="AH33" s="115"/>
      <c r="AI33" s="115"/>
      <c r="AJ33" s="115"/>
      <c r="AK33" s="115"/>
      <c r="AL33" s="168" t="n">
        <f aca="false">SUM(F33,H33,J33,L33,N33,P33,R33,T33,V33,X33)</f>
        <v>0</v>
      </c>
      <c r="AM33" s="169" t="n">
        <f aca="false">SUM(G33,I33,K33,M33,O33,Q33,S33,U33,W33,Y33)</f>
        <v>0</v>
      </c>
      <c r="AN33" s="168" t="n">
        <f aca="false">SUM(AA3,AA6,AA9,AA12,AA15,AA18,AA21,AA24,AA27,AA30)</f>
        <v>0</v>
      </c>
      <c r="AO33" s="170" t="n">
        <f aca="false">SUM(Z3,Z6,Z9,Z12,Z15,Z18,Z21,Z24,Z27,Z30)</f>
        <v>0</v>
      </c>
      <c r="AP33" s="171" t="n">
        <f aca="false">AL33+AN33</f>
        <v>0</v>
      </c>
      <c r="AQ33" s="172" t="n">
        <f aca="false">AM33+AO33</f>
        <v>0</v>
      </c>
      <c r="AR33" s="193" t="str">
        <f aca="false">IF(AQ33=0,"",AP33/AQ33)</f>
        <v/>
      </c>
      <c r="AS33" s="174" t="n">
        <f aca="false">BH34</f>
        <v>-3</v>
      </c>
      <c r="AT33" s="3" t="s">
        <v>24</v>
      </c>
      <c r="AU33" s="175" t="n">
        <f aca="false">AP35*100-AQ35</f>
        <v>0</v>
      </c>
      <c r="AV33" s="175" t="n">
        <f aca="false">AR34</f>
        <v>0</v>
      </c>
      <c r="AW33" s="175"/>
      <c r="AX33" s="175" t="n">
        <f aca="false">IF(F34&gt;G34,1,0)</f>
        <v>0</v>
      </c>
      <c r="AY33" s="24" t="n">
        <f aca="false">IF(AW33&lt;AW36,7,6)</f>
        <v>6</v>
      </c>
      <c r="AZ33" s="176" t="n">
        <f aca="false">IF(J34&gt;K34,1,0)</f>
        <v>0</v>
      </c>
      <c r="BA33" s="175" t="n">
        <f aca="false">IF(L34&gt;M34,1,0)</f>
        <v>0</v>
      </c>
      <c r="BB33" s="176" t="n">
        <f aca="false">IF(N34&gt;O34,1,0)</f>
        <v>0</v>
      </c>
      <c r="BC33" s="175" t="n">
        <f aca="false">IF(P34&gt;Q34,1,0)</f>
        <v>0</v>
      </c>
      <c r="BD33" s="176" t="n">
        <f aca="false">IF(R34&gt;S34,1,0)</f>
        <v>0</v>
      </c>
      <c r="BE33" s="175" t="n">
        <f aca="false">IF(T34&gt;U34,1,0)</f>
        <v>0</v>
      </c>
      <c r="BF33" s="176" t="n">
        <f aca="false">IF(V34&gt;W34,1,0)</f>
        <v>0</v>
      </c>
      <c r="BG33" s="175" t="n">
        <f aca="false">IF(X34&gt;Y34,1,0)</f>
        <v>0</v>
      </c>
      <c r="BH33" s="175" t="n">
        <f aca="false">SUM(AX33:BG33)</f>
        <v>6</v>
      </c>
      <c r="BI33" s="27"/>
      <c r="BJ33" s="27" t="n">
        <f aca="false">IF(AQ33&lt;&gt;0,ROUND(AP33/AQ33,1)*10,0)</f>
        <v>0</v>
      </c>
      <c r="BK33" s="27" t="n">
        <f aca="false">IF(AQ33&lt;&gt;0,AP33/AQ33,0)</f>
        <v>0</v>
      </c>
      <c r="BL33" s="177" t="s">
        <v>25</v>
      </c>
    </row>
    <row r="34" customFormat="false" ht="15.75" hidden="true" customHeight="true" outlineLevel="0" collapsed="false">
      <c r="A34" s="26"/>
      <c r="C34" s="27"/>
      <c r="D34" s="28"/>
      <c r="E34" s="162"/>
      <c r="F34" s="149" t="str">
        <f aca="false">R149</f>
        <v/>
      </c>
      <c r="G34" s="150" t="str">
        <f aca="false">S149</f>
        <v/>
      </c>
      <c r="H34" s="151" t="str">
        <f aca="false">R150</f>
        <v/>
      </c>
      <c r="I34" s="152" t="str">
        <f aca="false">S150</f>
        <v/>
      </c>
      <c r="J34" s="149" t="str">
        <f aca="false">R151</f>
        <v/>
      </c>
      <c r="K34" s="150" t="str">
        <f aca="false">S151</f>
        <v/>
      </c>
      <c r="L34" s="151" t="str">
        <f aca="false">R152</f>
        <v/>
      </c>
      <c r="M34" s="152" t="str">
        <f aca="false">S152</f>
        <v/>
      </c>
      <c r="N34" s="149" t="str">
        <f aca="false">R153</f>
        <v/>
      </c>
      <c r="O34" s="150" t="str">
        <f aca="false">S153</f>
        <v/>
      </c>
      <c r="P34" s="151" t="str">
        <f aca="false">R154</f>
        <v/>
      </c>
      <c r="Q34" s="152" t="str">
        <f aca="false">S154</f>
        <v/>
      </c>
      <c r="R34" s="149" t="str">
        <f aca="false">R155</f>
        <v/>
      </c>
      <c r="S34" s="67" t="str">
        <f aca="false">S155</f>
        <v/>
      </c>
      <c r="T34" s="68" t="str">
        <f aca="false">R156</f>
        <v/>
      </c>
      <c r="U34" s="178" t="str">
        <f aca="false">S156</f>
        <v/>
      </c>
      <c r="V34" s="66" t="str">
        <f aca="false">R157</f>
        <v/>
      </c>
      <c r="W34" s="67" t="str">
        <f aca="false">S157</f>
        <v/>
      </c>
      <c r="X34" s="68" t="str">
        <f aca="false">R158</f>
        <v/>
      </c>
      <c r="Y34" s="45" t="str">
        <f aca="false">S158</f>
        <v/>
      </c>
      <c r="Z34" s="46" t="s">
        <v>23</v>
      </c>
      <c r="AA34" s="46" t="s">
        <v>23</v>
      </c>
      <c r="AB34" s="46" t="n">
        <f aca="false">BI159</f>
        <v>0</v>
      </c>
      <c r="AC34" s="46" t="n">
        <f aca="false">BA159+BE159</f>
        <v>0</v>
      </c>
      <c r="AD34" s="46" t="n">
        <f aca="false">BB159+BF159</f>
        <v>0</v>
      </c>
      <c r="AE34" s="46" t="n">
        <f aca="false">BC159+BG159</f>
        <v>0</v>
      </c>
      <c r="AF34" s="46" t="n">
        <f aca="false">BD159+BH159</f>
        <v>0</v>
      </c>
      <c r="AG34" s="46" t="n">
        <f aca="false">AP34</f>
        <v>0</v>
      </c>
      <c r="AH34" s="46" t="n">
        <f aca="false">AQ34</f>
        <v>0</v>
      </c>
      <c r="AI34" s="46" t="n">
        <f aca="false">AP35</f>
        <v>0</v>
      </c>
      <c r="AJ34" s="46" t="n">
        <f aca="false">AQ35</f>
        <v>0</v>
      </c>
      <c r="AK34" s="46" t="n">
        <f aca="false">AS33</f>
        <v>-3</v>
      </c>
      <c r="AL34" s="179" t="n">
        <f aca="false">SUM(F34,H34,J34,L34,N34,P34,R34,T34,V34,X34)</f>
        <v>0</v>
      </c>
      <c r="AM34" s="179" t="n">
        <f aca="false">SUM(G34,I34,K34,M34,O34,Q34,S34,U34,W34,Y34)</f>
        <v>0</v>
      </c>
      <c r="AN34" s="179" t="n">
        <f aca="false">SUM(AA4,AA7,AA10,AA13,AA16,AA19,AA22,AA25,AA28,AA31)</f>
        <v>0</v>
      </c>
      <c r="AO34" s="180" t="n">
        <f aca="false">SUM(Z4,Z7,Z10,Z13,Z16,Z19,Z22,Z25,Z28,Z31)</f>
        <v>0</v>
      </c>
      <c r="AP34" s="181" t="n">
        <f aca="false">AL34+AN34</f>
        <v>0</v>
      </c>
      <c r="AQ34" s="182" t="n">
        <f aca="false">AM34+AO34</f>
        <v>0</v>
      </c>
      <c r="AR34" s="183" t="n">
        <f aca="false">AP34-AQ34</f>
        <v>0</v>
      </c>
      <c r="AS34" s="184"/>
      <c r="AU34" s="175"/>
      <c r="AV34" s="175"/>
      <c r="AW34" s="175" t="n">
        <f aca="false">AP35*100000000-AQ35*10000000+BJ34+BJ33</f>
        <v>0</v>
      </c>
      <c r="AX34" s="175"/>
      <c r="AY34" s="24" t="n">
        <f aca="false">IF(AW34&lt;AW37,7,6)</f>
        <v>6</v>
      </c>
      <c r="AZ34" s="175" t="n">
        <f aca="false">IF(AW34&lt;AW7,AY34,AY34-1)</f>
        <v>5</v>
      </c>
      <c r="BA34" s="176" t="n">
        <f aca="false">IF(AW34&lt;AW10,AZ34,AZ34-1)</f>
        <v>4</v>
      </c>
      <c r="BB34" s="175" t="n">
        <f aca="false">IF(AW34&lt;AW13,BA34,BA34-1)</f>
        <v>3</v>
      </c>
      <c r="BC34" s="176" t="n">
        <f aca="false">IF(AW34&lt;AW16,BB34,BB34-1)</f>
        <v>2</v>
      </c>
      <c r="BD34" s="175" t="n">
        <f aca="false">IF(AW34&lt;AW19,BC34,BC34-1)</f>
        <v>1</v>
      </c>
      <c r="BE34" s="176" t="n">
        <f aca="false">IF(AW34&lt;AW22,BD34,BD34-1)</f>
        <v>0</v>
      </c>
      <c r="BF34" s="175" t="n">
        <f aca="false">IF(AW34&lt;AW25,BE34,BE34-1)</f>
        <v>-1</v>
      </c>
      <c r="BG34" s="176" t="n">
        <f aca="false">IF(AW34&lt;AW28,BF34,BF34-1)</f>
        <v>-2</v>
      </c>
      <c r="BH34" s="175" t="n">
        <f aca="false">IF(AW34&lt;AW31,BG34,BG34-1)</f>
        <v>-3</v>
      </c>
      <c r="BI34" s="27" t="n">
        <f aca="false">BH33+BH35</f>
        <v>13</v>
      </c>
      <c r="BJ34" s="27" t="n">
        <f aca="false">IF(AQ34&lt;&gt;0,ROUND(AP34/AQ34,1)*10000,0)</f>
        <v>0</v>
      </c>
      <c r="BK34" s="27" t="n">
        <f aca="false">IF(AQ34&lt;&gt;0,AP34/AQ34,0)</f>
        <v>0</v>
      </c>
      <c r="BL34" s="177" t="s">
        <v>6</v>
      </c>
    </row>
    <row r="35" customFormat="false" ht="15.75" hidden="true" customHeight="true" outlineLevel="0" collapsed="false">
      <c r="A35" s="26"/>
      <c r="C35" s="27"/>
      <c r="D35" s="28"/>
      <c r="E35" s="162"/>
      <c r="F35" s="155" t="n">
        <f aca="false">T149</f>
        <v>0</v>
      </c>
      <c r="G35" s="156" t="n">
        <f aca="false">U149</f>
        <v>0</v>
      </c>
      <c r="H35" s="90" t="n">
        <f aca="false">T150</f>
        <v>0</v>
      </c>
      <c r="I35" s="157" t="n">
        <f aca="false">U150</f>
        <v>0</v>
      </c>
      <c r="J35" s="155" t="n">
        <f aca="false">T151</f>
        <v>0</v>
      </c>
      <c r="K35" s="156" t="n">
        <f aca="false">U151</f>
        <v>0</v>
      </c>
      <c r="L35" s="90" t="n">
        <f aca="false">T152</f>
        <v>0</v>
      </c>
      <c r="M35" s="157" t="n">
        <f aca="false">U152</f>
        <v>0</v>
      </c>
      <c r="N35" s="155" t="n">
        <f aca="false">T153</f>
        <v>0</v>
      </c>
      <c r="O35" s="156" t="n">
        <f aca="false">U153</f>
        <v>0</v>
      </c>
      <c r="P35" s="90" t="n">
        <f aca="false">T154</f>
        <v>0</v>
      </c>
      <c r="Q35" s="157" t="n">
        <f aca="false">U154</f>
        <v>0</v>
      </c>
      <c r="R35" s="155" t="n">
        <f aca="false">T155</f>
        <v>0</v>
      </c>
      <c r="S35" s="89" t="n">
        <f aca="false">U155</f>
        <v>0</v>
      </c>
      <c r="T35" s="185" t="n">
        <f aca="false">T156</f>
        <v>0</v>
      </c>
      <c r="U35" s="186" t="n">
        <f aca="false">U156</f>
        <v>0</v>
      </c>
      <c r="V35" s="88" t="n">
        <f aca="false">T157</f>
        <v>0</v>
      </c>
      <c r="W35" s="89" t="n">
        <f aca="false">U157</f>
        <v>0</v>
      </c>
      <c r="X35" s="90" t="n">
        <f aca="false">T158</f>
        <v>0</v>
      </c>
      <c r="Y35" s="91" t="n">
        <f aca="false">U158</f>
        <v>0</v>
      </c>
      <c r="Z35" s="92" t="s">
        <v>23</v>
      </c>
      <c r="AA35" s="92" t="s">
        <v>23</v>
      </c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187" t="n">
        <f aca="false">SUM(F35,H35,J35,L35,N35,P35,R35,T35,V35,X35)</f>
        <v>0</v>
      </c>
      <c r="AM35" s="187" t="n">
        <f aca="false">SUM(G35,I35,K35,M35,O35,Q35,S35,U35,W35,Y35)</f>
        <v>0</v>
      </c>
      <c r="AN35" s="187" t="n">
        <f aca="false">SUM(AA5,AA8,AA11,AA14,AA17,AA20,AA23,AA26,AA29,AA32)</f>
        <v>0</v>
      </c>
      <c r="AO35" s="188" t="n">
        <f aca="false">SUM(Z5,Z8,Z11,Z14,Z17,Z20,Z23,Z26,Z29,Z32)</f>
        <v>0</v>
      </c>
      <c r="AP35" s="189" t="n">
        <f aca="false">AL35+AN35</f>
        <v>0</v>
      </c>
      <c r="AQ35" s="190" t="n">
        <f aca="false">AM35+AO35</f>
        <v>0</v>
      </c>
      <c r="AR35" s="195"/>
      <c r="AS35" s="192"/>
      <c r="AT35" s="3" t="s">
        <v>26</v>
      </c>
      <c r="AU35" s="175"/>
      <c r="AV35" s="175"/>
      <c r="AW35" s="175"/>
      <c r="AX35" s="175" t="n">
        <f aca="false">IF(Z4&lt;AA4,1,0)</f>
        <v>0</v>
      </c>
      <c r="AY35" s="24" t="n">
        <f aca="false">IF(AW35&lt;AW38,7,6)</f>
        <v>7</v>
      </c>
      <c r="AZ35" s="175" t="n">
        <f aca="false">IF(Z10&lt;AA10,1,0)</f>
        <v>0</v>
      </c>
      <c r="BA35" s="176" t="n">
        <f aca="false">IF(Z13&lt;AA13,1,0)</f>
        <v>0</v>
      </c>
      <c r="BB35" s="175" t="n">
        <f aca="false">IF(Z16&lt;AA16,1,0)</f>
        <v>0</v>
      </c>
      <c r="BC35" s="176" t="n">
        <f aca="false">IF(Z19&lt;AA19,1,0)</f>
        <v>0</v>
      </c>
      <c r="BD35" s="175" t="n">
        <f aca="false">IF(Z22&lt;AA22,1,0)</f>
        <v>0</v>
      </c>
      <c r="BE35" s="176" t="n">
        <f aca="false">IF(Z25&lt;AA25,1,0)</f>
        <v>0</v>
      </c>
      <c r="BF35" s="175" t="n">
        <f aca="false">IF(Z28&lt;AA28,1,0)</f>
        <v>0</v>
      </c>
      <c r="BG35" s="176" t="n">
        <f aca="false">IF(Z31&lt;AA31,1,0)</f>
        <v>0</v>
      </c>
      <c r="BH35" s="175" t="n">
        <f aca="false">SUM(AX35:BG35)</f>
        <v>7</v>
      </c>
      <c r="BI35" s="27"/>
      <c r="BJ35" s="27"/>
      <c r="BK35" s="27"/>
    </row>
    <row r="36" customFormat="false" ht="15.75" hidden="false" customHeight="false" outlineLevel="0" collapsed="false">
      <c r="A36" s="26"/>
      <c r="C36" s="27"/>
      <c r="D36" s="28"/>
      <c r="E36" s="28"/>
      <c r="AR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</row>
    <row r="37" customFormat="false" ht="12.75" hidden="false" customHeight="false" outlineLevel="0" collapsed="false">
      <c r="A37" s="196"/>
      <c r="B37" s="197" t="s">
        <v>31</v>
      </c>
      <c r="C37" s="198" t="s">
        <v>32</v>
      </c>
      <c r="D37" s="196" t="s">
        <v>33</v>
      </c>
      <c r="E37" s="196" t="s">
        <v>34</v>
      </c>
      <c r="F37" s="199" t="s">
        <v>35</v>
      </c>
      <c r="G37" s="199"/>
      <c r="H37" s="199" t="s">
        <v>36</v>
      </c>
      <c r="I37" s="199"/>
      <c r="J37" s="199" t="s">
        <v>37</v>
      </c>
      <c r="K37" s="199"/>
      <c r="L37" s="199" t="s">
        <v>38</v>
      </c>
      <c r="M37" s="199"/>
      <c r="N37" s="199" t="s">
        <v>39</v>
      </c>
      <c r="O37" s="199"/>
      <c r="P37" s="199" t="s">
        <v>7</v>
      </c>
      <c r="Q37" s="199"/>
      <c r="R37" s="199" t="s">
        <v>40</v>
      </c>
      <c r="S37" s="199"/>
      <c r="T37" s="199" t="s">
        <v>41</v>
      </c>
      <c r="U37" s="199"/>
      <c r="V37" s="199" t="s">
        <v>42</v>
      </c>
      <c r="W37" s="199"/>
      <c r="X37" s="199"/>
      <c r="Y37" s="199"/>
      <c r="Z37" s="199"/>
      <c r="AA37" s="199"/>
      <c r="AB37" s="199"/>
      <c r="AC37" s="199"/>
      <c r="AD37" s="199"/>
      <c r="AE37" s="199"/>
      <c r="AF37" s="199"/>
      <c r="AG37" s="199"/>
      <c r="AH37" s="199"/>
      <c r="AI37" s="199"/>
      <c r="AJ37" s="199"/>
      <c r="AK37" s="199"/>
      <c r="AL37" s="199"/>
      <c r="AM37" s="199"/>
      <c r="AN37" s="196"/>
      <c r="AO37" s="196"/>
      <c r="AP37" s="196"/>
      <c r="AQ37" s="196"/>
      <c r="AR37" s="200"/>
      <c r="AS37" s="196"/>
      <c r="AT37" s="201"/>
      <c r="AU37" s="200"/>
      <c r="AV37" s="200"/>
      <c r="AW37" s="200"/>
      <c r="AX37" s="200"/>
      <c r="AY37" s="200"/>
      <c r="AZ37" s="200"/>
      <c r="BA37" s="202" t="s">
        <v>43</v>
      </c>
      <c r="BB37" s="202"/>
      <c r="BC37" s="202"/>
      <c r="BD37" s="202"/>
      <c r="BE37" s="202" t="s">
        <v>44</v>
      </c>
      <c r="BF37" s="202"/>
      <c r="BG37" s="202"/>
      <c r="BH37" s="202"/>
      <c r="BI37" s="200"/>
      <c r="BJ37" s="27"/>
      <c r="BK37" s="27"/>
    </row>
    <row r="38" customFormat="false" ht="15.75" hidden="false" customHeight="false" outlineLevel="0" collapsed="false">
      <c r="A38" s="26"/>
      <c r="C38" s="27"/>
      <c r="AQ38" s="203" t="s">
        <v>45</v>
      </c>
      <c r="AR38" s="203"/>
      <c r="AS38" s="203" t="s">
        <v>46</v>
      </c>
      <c r="AT38" s="203"/>
      <c r="AU38" s="203" t="s">
        <v>47</v>
      </c>
      <c r="AV38" s="203"/>
      <c r="AW38" s="203" t="s">
        <v>48</v>
      </c>
      <c r="AX38" s="203"/>
      <c r="AY38" s="203" t="s">
        <v>49</v>
      </c>
      <c r="AZ38" s="203"/>
      <c r="BA38" s="204" t="s">
        <v>50</v>
      </c>
      <c r="BB38" s="204" t="s">
        <v>51</v>
      </c>
      <c r="BC38" s="204" t="s">
        <v>52</v>
      </c>
      <c r="BD38" s="204" t="s">
        <v>53</v>
      </c>
      <c r="BE38" s="204" t="s">
        <v>50</v>
      </c>
      <c r="BF38" s="204" t="s">
        <v>51</v>
      </c>
      <c r="BG38" s="204" t="s">
        <v>52</v>
      </c>
      <c r="BH38" s="204" t="s">
        <v>53</v>
      </c>
      <c r="BI38" s="27"/>
    </row>
    <row r="39" customFormat="false" ht="15.75" hidden="false" customHeight="false" outlineLevel="0" collapsed="false">
      <c r="A39" s="205"/>
      <c r="B39" s="206"/>
      <c r="C39" s="207"/>
      <c r="D39" s="208" t="str">
        <f aca="false">E3</f>
        <v>TSG Trippstadt</v>
      </c>
      <c r="E39" s="209" t="str">
        <f aca="false">E6</f>
        <v>VBC Altenglan</v>
      </c>
      <c r="F39" s="210"/>
      <c r="G39" s="211"/>
      <c r="H39" s="212"/>
      <c r="I39" s="213"/>
      <c r="J39" s="210"/>
      <c r="K39" s="211"/>
      <c r="L39" s="212"/>
      <c r="M39" s="213"/>
      <c r="N39" s="210"/>
      <c r="O39" s="211"/>
      <c r="P39" s="214" t="str">
        <f aca="false">IF(F39="","",F39+H39+J39+L39+N39)</f>
        <v/>
      </c>
      <c r="Q39" s="215" t="str">
        <f aca="false">IF(G39="","",G39+I39+K39+M39+O39)</f>
        <v/>
      </c>
      <c r="R39" s="216" t="str">
        <f aca="false">IF(F39="","",AQ39+AS39+AU39+AW39+AY39)</f>
        <v/>
      </c>
      <c r="S39" s="217" t="str">
        <f aca="false">IF(G39="","",AR39+AT39+AV39+AX39+AZ39)</f>
        <v/>
      </c>
      <c r="T39" s="218" t="n">
        <f aca="false">IF(AND(R39&lt;&gt;"",R39=3,S39=0),3,              (IF(AND(R39&lt;&gt;"",R39=3,S39=1),3,                           (IF(AND(R39&lt;&gt;"",R39=3,S39=2),2,                        (IF(AND(R39&lt;&gt;"",R39=2),1,                                                 (IF(AND(R39&lt;&gt;"",R39=1),0,                                                               (IF(AND(R39&lt;&gt;"",R39=0),0,                                                                                0)))))))))))</f>
        <v>0</v>
      </c>
      <c r="U39" s="219" t="n">
        <f aca="false">IF(AND(S39&lt;&gt;"",S39=3,R39=0),3,              (IF(AND(S39&lt;&gt;"",S39=3,R39=1),3,                           (IF(AND(S39&lt;&gt;"",S39=3,R39=2),2,                        (IF(AND(S39&lt;&gt;"",S39=2),1,                                                 (IF(AND(S39&lt;&gt;"",S39=1),0,                                                               (IF(AND(S39&lt;&gt;"",S39=0),0,                                                                                0)))))))))))</f>
        <v>0</v>
      </c>
      <c r="V39" s="220"/>
      <c r="W39" s="220"/>
      <c r="X39" s="220"/>
      <c r="Y39" s="220"/>
      <c r="Z39" s="220"/>
      <c r="AA39" s="220"/>
      <c r="AB39" s="220"/>
      <c r="AC39" s="220"/>
      <c r="AD39" s="220"/>
      <c r="AE39" s="220"/>
      <c r="AF39" s="220"/>
      <c r="AG39" s="220"/>
      <c r="AH39" s="220"/>
      <c r="AI39" s="220"/>
      <c r="AJ39" s="220"/>
      <c r="AK39" s="220"/>
      <c r="AL39" s="220"/>
      <c r="AM39" s="221" t="str">
        <f aca="true">IF(U39&lt;&gt;"","",IF(C39&lt;&gt;"","verlegt",IF(B39&lt;TODAY(),"offen","")))</f>
        <v/>
      </c>
      <c r="AN39" s="221"/>
      <c r="AO39" s="222" t="str">
        <f aca="true">IF(U39&lt;&gt;"","",IF(C39="","",IF(C39&lt;TODAY(),"offen","")))</f>
        <v/>
      </c>
      <c r="AP39" s="222"/>
      <c r="AQ39" s="223" t="n">
        <f aca="false">IF(F39&gt;G39,1,0)</f>
        <v>0</v>
      </c>
      <c r="AR39" s="223" t="n">
        <f aca="false">IF(G39&gt;F39,1,0)</f>
        <v>0</v>
      </c>
      <c r="AS39" s="27" t="n">
        <f aca="false">IF(H39&gt;I39,1,0)</f>
        <v>0</v>
      </c>
      <c r="AT39" s="27" t="n">
        <f aca="false">IF(I39&gt;H39,1,0)</f>
        <v>0</v>
      </c>
      <c r="AU39" s="223" t="n">
        <f aca="false">IF(J39&gt;K39,1,0)</f>
        <v>0</v>
      </c>
      <c r="AV39" s="223" t="n">
        <f aca="false">IF(K39&gt;J39,1,0)</f>
        <v>0</v>
      </c>
      <c r="AW39" s="27" t="n">
        <f aca="false">IF(L39&gt;M39,1,0)</f>
        <v>0</v>
      </c>
      <c r="AX39" s="27" t="n">
        <f aca="false">IF(M39&gt;L39,1,0)</f>
        <v>0</v>
      </c>
      <c r="AY39" s="223" t="n">
        <f aca="false">IF(N39&gt;O39,1,0)</f>
        <v>0</v>
      </c>
      <c r="AZ39" s="223" t="n">
        <f aca="false">IF(O39&gt;N39,1,0)</f>
        <v>0</v>
      </c>
      <c r="BA39" s="177" t="n">
        <f aca="false">IF(T39=3,1,0)</f>
        <v>0</v>
      </c>
      <c r="BB39" s="177" t="n">
        <f aca="false">IF(T39=2,1,0)</f>
        <v>0</v>
      </c>
      <c r="BC39" s="177" t="n">
        <f aca="false">IF(T39=1,1,0)</f>
        <v>0</v>
      </c>
      <c r="BD39" s="177" t="n">
        <f aca="false">IF(AND(T39=0,U39&lt;&gt;0),1,0)</f>
        <v>0</v>
      </c>
      <c r="BE39" s="177" t="n">
        <f aca="false">IF(U50=3,1,0)</f>
        <v>0</v>
      </c>
      <c r="BF39" s="177" t="n">
        <f aca="false">IF(U50=2,1,0)</f>
        <v>0</v>
      </c>
      <c r="BG39" s="177" t="n">
        <f aca="false">IF(U50=1,1,0)</f>
        <v>0</v>
      </c>
      <c r="BH39" s="177" t="n">
        <f aca="false">IF(AND(U50=0,T50&lt;&gt;0),1,0)</f>
        <v>0</v>
      </c>
      <c r="BI39" s="27"/>
    </row>
    <row r="40" customFormat="false" ht="15.75" hidden="false" customHeight="false" outlineLevel="0" collapsed="false">
      <c r="A40" s="224"/>
      <c r="B40" s="225"/>
      <c r="C40" s="226"/>
      <c r="D40" s="227" t="str">
        <f aca="false">D39</f>
        <v>TSG Trippstadt</v>
      </c>
      <c r="E40" s="228" t="str">
        <f aca="false">E9</f>
        <v>VBC Kaiserslautern</v>
      </c>
      <c r="F40" s="229"/>
      <c r="G40" s="230"/>
      <c r="H40" s="231"/>
      <c r="I40" s="232"/>
      <c r="J40" s="229"/>
      <c r="K40" s="230"/>
      <c r="L40" s="231"/>
      <c r="M40" s="232"/>
      <c r="N40" s="229"/>
      <c r="O40" s="230"/>
      <c r="P40" s="233" t="str">
        <f aca="false">IF(F40="","",F40+H40+J40+L40+N40)</f>
        <v/>
      </c>
      <c r="Q40" s="234" t="str">
        <f aca="false">IF(G40="","",G40+I40+K40+M40+O40)</f>
        <v/>
      </c>
      <c r="R40" s="235" t="str">
        <f aca="false">IF(F40="","",AQ40+AS40+AU40+AW40+AY40)</f>
        <v/>
      </c>
      <c r="S40" s="236" t="str">
        <f aca="false">IF(G40="","",AR40+AT40+AV40+AX40+AZ40)</f>
        <v/>
      </c>
      <c r="T40" s="218" t="n">
        <f aca="false">IF(AND(R40&lt;&gt;"",R40=3,S40=0),3,              (IF(AND(R40&lt;&gt;"",R40=3,S40=1),3,                           (IF(AND(R40&lt;&gt;"",R40=3,S40=2),2,                        (IF(AND(R40&lt;&gt;"",R40=2),1,                                                 (IF(AND(R40&lt;&gt;"",R40=1),0,                                                               (IF(AND(R40&lt;&gt;"",R40=0),0,                                                                                0)))))))))))</f>
        <v>0</v>
      </c>
      <c r="U40" s="219" t="n">
        <f aca="false">IF(AND(S40&lt;&gt;"",S40=3,R40=0),3,              (IF(AND(S40&lt;&gt;"",S40=3,R40=1),3,                           (IF(AND(S40&lt;&gt;"",S40=3,R40=2),2,                        (IF(AND(S40&lt;&gt;"",S40=2),1,                                                 (IF(AND(S40&lt;&gt;"",S40=1),0,                                                               (IF(AND(S40&lt;&gt;"",S40=0),0,                                                                                0)))))))))))</f>
        <v>0</v>
      </c>
      <c r="V40" s="237"/>
      <c r="W40" s="237"/>
      <c r="X40" s="237"/>
      <c r="Y40" s="237"/>
      <c r="Z40" s="237"/>
      <c r="AA40" s="237"/>
      <c r="AB40" s="237"/>
      <c r="AC40" s="237"/>
      <c r="AD40" s="237"/>
      <c r="AE40" s="237"/>
      <c r="AF40" s="237"/>
      <c r="AG40" s="237"/>
      <c r="AH40" s="237"/>
      <c r="AI40" s="237"/>
      <c r="AJ40" s="237"/>
      <c r="AK40" s="237"/>
      <c r="AL40" s="237"/>
      <c r="AM40" s="238" t="str">
        <f aca="true">IF(U40&lt;&gt;"","",IF(C40&lt;&gt;"","verlegt",IF(B40&lt;TODAY(),"offen","")))</f>
        <v/>
      </c>
      <c r="AN40" s="238"/>
      <c r="AO40" s="239" t="str">
        <f aca="true">IF(U40&lt;&gt;"","",IF(C40="","",IF(C40&lt;TODAY(),"offen","")))</f>
        <v/>
      </c>
      <c r="AP40" s="239"/>
      <c r="AQ40" s="223" t="n">
        <f aca="false">IF(F40&gt;G40,1,0)</f>
        <v>0</v>
      </c>
      <c r="AR40" s="223" t="n">
        <f aca="false">IF(G40&gt;F40,1,0)</f>
        <v>0</v>
      </c>
      <c r="AS40" s="27" t="n">
        <f aca="false">IF(H40&gt;I40,1,0)</f>
        <v>0</v>
      </c>
      <c r="AT40" s="27" t="n">
        <f aca="false">IF(I40&gt;H40,1,0)</f>
        <v>0</v>
      </c>
      <c r="AU40" s="223" t="n">
        <f aca="false">IF(J40&gt;K40,1,0)</f>
        <v>0</v>
      </c>
      <c r="AV40" s="223" t="n">
        <f aca="false">IF(K40&gt;J40,1,0)</f>
        <v>0</v>
      </c>
      <c r="AW40" s="27" t="n">
        <f aca="false">IF(L40&gt;M40,1,0)</f>
        <v>0</v>
      </c>
      <c r="AX40" s="27" t="n">
        <f aca="false">IF(M40&gt;L40,1,0)</f>
        <v>0</v>
      </c>
      <c r="AY40" s="223" t="n">
        <f aca="false">IF(N40&gt;O40,1,0)</f>
        <v>0</v>
      </c>
      <c r="AZ40" s="223" t="n">
        <f aca="false">IF(O40&gt;N40,1,0)</f>
        <v>0</v>
      </c>
      <c r="BA40" s="177" t="n">
        <f aca="false">IF(T40=3,1,0)</f>
        <v>0</v>
      </c>
      <c r="BB40" s="177" t="n">
        <f aca="false">IF(T40=2,1,0)</f>
        <v>0</v>
      </c>
      <c r="BC40" s="177" t="n">
        <f aca="false">IF(T40=1,1,0)</f>
        <v>0</v>
      </c>
      <c r="BD40" s="177" t="n">
        <f aca="false">IF(AND(T40=0,U40&lt;&gt;0),1,0)</f>
        <v>0</v>
      </c>
      <c r="BE40" s="177" t="n">
        <f aca="false">IF(U61=3,1,0)</f>
        <v>0</v>
      </c>
      <c r="BF40" s="177" t="n">
        <f aca="false">IF(U61=2,1,0)</f>
        <v>0</v>
      </c>
      <c r="BG40" s="177" t="n">
        <f aca="false">IF(U61=1,1,0)</f>
        <v>0</v>
      </c>
      <c r="BH40" s="177" t="n">
        <f aca="false">IF(AND(U61=0,T61&lt;&gt;0),1,0)</f>
        <v>0</v>
      </c>
      <c r="BI40" s="27"/>
    </row>
    <row r="41" customFormat="false" ht="15.75" hidden="false" customHeight="false" outlineLevel="0" collapsed="false">
      <c r="A41" s="224"/>
      <c r="B41" s="225"/>
      <c r="C41" s="226"/>
      <c r="D41" s="227" t="str">
        <f aca="false">D39</f>
        <v>TSG Trippstadt</v>
      </c>
      <c r="E41" s="228" t="str">
        <f aca="false">E12</f>
        <v>TV Rodenbach US</v>
      </c>
      <c r="F41" s="229"/>
      <c r="G41" s="230"/>
      <c r="H41" s="231"/>
      <c r="I41" s="232"/>
      <c r="J41" s="229"/>
      <c r="K41" s="230"/>
      <c r="L41" s="231"/>
      <c r="M41" s="232"/>
      <c r="N41" s="229"/>
      <c r="O41" s="230"/>
      <c r="P41" s="233" t="str">
        <f aca="false">IF(F41="","",F41+H41+J41+L41+N41)</f>
        <v/>
      </c>
      <c r="Q41" s="234" t="str">
        <f aca="false">IF(G41="","",G41+I41+K41+M41+O41)</f>
        <v/>
      </c>
      <c r="R41" s="235" t="str">
        <f aca="false">IF(F41="","",AQ41+AS41+AU41+AW41+AY41)</f>
        <v/>
      </c>
      <c r="S41" s="236" t="str">
        <f aca="false">IF(G41="","",AR41+AT41+AV41+AX41+AZ41)</f>
        <v/>
      </c>
      <c r="T41" s="218" t="n">
        <f aca="false">IF(AND(R41&lt;&gt;"",R41=3,S41=0),3,              (IF(AND(R41&lt;&gt;"",R41=3,S41=1),3,                           (IF(AND(R41&lt;&gt;"",R41=3,S41=2),2,                        (IF(AND(R41&lt;&gt;"",R41=2),1,                                                 (IF(AND(R41&lt;&gt;"",R41=1),0,                                                               (IF(AND(R41&lt;&gt;"",R41=0),0,                                                                                0)))))))))))</f>
        <v>0</v>
      </c>
      <c r="U41" s="219" t="n">
        <f aca="false">IF(AND(S41&lt;&gt;"",S41=3,R41=0),3,              (IF(AND(S41&lt;&gt;"",S41=3,R41=1),3,                           (IF(AND(S41&lt;&gt;"",S41=3,R41=2),2,                        (IF(AND(S41&lt;&gt;"",S41=2),1,                                                 (IF(AND(S41&lt;&gt;"",S41=1),0,                                                               (IF(AND(S41&lt;&gt;"",S41=0),0,                                                                                0)))))))))))</f>
        <v>0</v>
      </c>
      <c r="V41" s="237"/>
      <c r="W41" s="237"/>
      <c r="X41" s="237"/>
      <c r="Y41" s="237"/>
      <c r="Z41" s="237"/>
      <c r="AA41" s="237"/>
      <c r="AB41" s="237"/>
      <c r="AC41" s="237"/>
      <c r="AD41" s="237"/>
      <c r="AE41" s="237"/>
      <c r="AF41" s="237"/>
      <c r="AG41" s="237"/>
      <c r="AH41" s="237"/>
      <c r="AI41" s="237"/>
      <c r="AJ41" s="237"/>
      <c r="AK41" s="237"/>
      <c r="AL41" s="237"/>
      <c r="AM41" s="238" t="str">
        <f aca="true">IF(U41&lt;&gt;"","",IF(C41&lt;&gt;"","verlegt",IF(B41&lt;TODAY(),"offen","")))</f>
        <v/>
      </c>
      <c r="AN41" s="238"/>
      <c r="AO41" s="239" t="str">
        <f aca="true">IF(U41&lt;&gt;"","",IF(C41="","",IF(C41&lt;TODAY(),"offen","")))</f>
        <v/>
      </c>
      <c r="AP41" s="239"/>
      <c r="AQ41" s="223" t="n">
        <f aca="false">IF(F41&gt;G41,1,0)</f>
        <v>0</v>
      </c>
      <c r="AR41" s="223" t="n">
        <f aca="false">IF(G41&gt;F41,1,0)</f>
        <v>0</v>
      </c>
      <c r="AS41" s="27" t="n">
        <f aca="false">IF(H41&gt;I41,1,0)</f>
        <v>0</v>
      </c>
      <c r="AT41" s="27" t="n">
        <f aca="false">IF(I41&gt;H41,1,0)</f>
        <v>0</v>
      </c>
      <c r="AU41" s="223" t="n">
        <f aca="false">IF(J41&gt;K41,1,0)</f>
        <v>0</v>
      </c>
      <c r="AV41" s="223" t="n">
        <f aca="false">IF(K41&gt;J41,1,0)</f>
        <v>0</v>
      </c>
      <c r="AW41" s="27" t="n">
        <f aca="false">IF(L41&gt;M41,1,0)</f>
        <v>0</v>
      </c>
      <c r="AX41" s="27" t="n">
        <f aca="false">IF(M41&gt;L41,1,0)</f>
        <v>0</v>
      </c>
      <c r="AY41" s="223" t="n">
        <f aca="false">IF(N41&gt;O41,1,0)</f>
        <v>0</v>
      </c>
      <c r="AZ41" s="223" t="n">
        <f aca="false">IF(O41&gt;N41,1,0)</f>
        <v>0</v>
      </c>
      <c r="BA41" s="177" t="n">
        <f aca="false">IF(T41=3,1,0)</f>
        <v>0</v>
      </c>
      <c r="BB41" s="177" t="n">
        <f aca="false">IF(T41=2,1,0)</f>
        <v>0</v>
      </c>
      <c r="BC41" s="177" t="n">
        <f aca="false">IF(T41=1,1,0)</f>
        <v>0</v>
      </c>
      <c r="BD41" s="177" t="n">
        <f aca="false">IF(AND(T41=0,U41&lt;&gt;0),1,0)</f>
        <v>0</v>
      </c>
      <c r="BE41" s="177" t="n">
        <f aca="false">IF(U72=3,1,0)</f>
        <v>0</v>
      </c>
      <c r="BF41" s="177" t="n">
        <f aca="false">IF(U72=2,1,0)</f>
        <v>0</v>
      </c>
      <c r="BG41" s="177" t="n">
        <f aca="false">IF(U72=1,1,0)</f>
        <v>0</v>
      </c>
      <c r="BH41" s="177" t="n">
        <f aca="false">IF(AND(U72=0,T72&lt;&gt;0),1,0)</f>
        <v>0</v>
      </c>
      <c r="BI41" s="27"/>
    </row>
    <row r="42" customFormat="false" ht="15.75" hidden="true" customHeight="false" outlineLevel="0" collapsed="false">
      <c r="A42" s="224"/>
      <c r="B42" s="225"/>
      <c r="C42" s="226"/>
      <c r="D42" s="227" t="str">
        <f aca="false">D41</f>
        <v>TSG Trippstadt</v>
      </c>
      <c r="E42" s="228" t="str">
        <f aca="false">E15</f>
        <v>Niederkirchen/Roßbach</v>
      </c>
      <c r="F42" s="229"/>
      <c r="G42" s="230"/>
      <c r="H42" s="231"/>
      <c r="I42" s="232"/>
      <c r="J42" s="229"/>
      <c r="K42" s="230"/>
      <c r="L42" s="231"/>
      <c r="M42" s="232"/>
      <c r="N42" s="229"/>
      <c r="O42" s="230"/>
      <c r="P42" s="233" t="str">
        <f aca="false">IF(F42="","",F42+H42+J42+L42+N42)</f>
        <v/>
      </c>
      <c r="Q42" s="234" t="str">
        <f aca="false">IF(G42="","",G42+I42+K42+M42+O42)</f>
        <v/>
      </c>
      <c r="R42" s="235" t="str">
        <f aca="false">IF(F42="","",AQ42+AS42+AU42+AW42+AY42)</f>
        <v/>
      </c>
      <c r="S42" s="236" t="str">
        <f aca="false">IF(G42="","",AR42+AT42+AV42+AX42+AZ42)</f>
        <v/>
      </c>
      <c r="T42" s="218" t="n">
        <f aca="false">IF(AND(R42&lt;&gt;"",R42=3,S42=0),3,              (IF(AND(R42&lt;&gt;"",R42=3,S42=1),3,                           (IF(AND(R42&lt;&gt;"",R42=3,S42=2),2,                        (IF(AND(R42&lt;&gt;"",R42=2),1,                                                 (IF(AND(R42&lt;&gt;"",R42=1),0,                                                               (IF(AND(R42&lt;&gt;"",R42=0),0,                                                                                0)))))))))))</f>
        <v>0</v>
      </c>
      <c r="U42" s="219" t="n">
        <f aca="false">IF(AND(S42&lt;&gt;"",S42=3,R42=0),3,              (IF(AND(S42&lt;&gt;"",S42=3,R42=1),3,                           (IF(AND(S42&lt;&gt;"",S42=3,R42=2),2,                        (IF(AND(S42&lt;&gt;"",S42=2),1,                                                 (IF(AND(S42&lt;&gt;"",S42=1),0,                                                               (IF(AND(S42&lt;&gt;"",S42=0),0,                                                                                0)))))))))))</f>
        <v>0</v>
      </c>
      <c r="V42" s="237"/>
      <c r="W42" s="237"/>
      <c r="X42" s="237"/>
      <c r="Y42" s="237"/>
      <c r="Z42" s="237"/>
      <c r="AA42" s="237"/>
      <c r="AB42" s="237"/>
      <c r="AC42" s="237"/>
      <c r="AD42" s="237"/>
      <c r="AE42" s="237"/>
      <c r="AF42" s="237"/>
      <c r="AG42" s="237"/>
      <c r="AH42" s="237"/>
      <c r="AI42" s="237"/>
      <c r="AJ42" s="237"/>
      <c r="AK42" s="237"/>
      <c r="AL42" s="237"/>
      <c r="AM42" s="238" t="str">
        <f aca="true">IF(U42&lt;&gt;"","",IF(C42&lt;&gt;"","verlegt",IF(B42&lt;TODAY(),"offen","")))</f>
        <v/>
      </c>
      <c r="AN42" s="238"/>
      <c r="AO42" s="239" t="str">
        <f aca="true">IF(U42&lt;&gt;"","",IF(C42="","",IF(C42&lt;TODAY(),"offen","")))</f>
        <v/>
      </c>
      <c r="AP42" s="239"/>
      <c r="AQ42" s="223" t="n">
        <f aca="false">IF(F42&gt;G42,1,0)</f>
        <v>0</v>
      </c>
      <c r="AR42" s="223" t="n">
        <f aca="false">IF(G42&gt;F42,1,0)</f>
        <v>0</v>
      </c>
      <c r="AS42" s="27" t="n">
        <f aca="false">IF(H42&gt;I42,1,0)</f>
        <v>0</v>
      </c>
      <c r="AT42" s="27" t="n">
        <f aca="false">IF(I42&gt;H42,1,0)</f>
        <v>0</v>
      </c>
      <c r="AU42" s="223" t="n">
        <f aca="false">IF(J42&gt;K42,1,0)</f>
        <v>0</v>
      </c>
      <c r="AV42" s="223" t="n">
        <f aca="false">IF(K42&gt;J42,1,0)</f>
        <v>0</v>
      </c>
      <c r="AW42" s="27" t="n">
        <f aca="false">IF(L42&gt;M42,1,0)</f>
        <v>0</v>
      </c>
      <c r="AX42" s="27" t="n">
        <f aca="false">IF(M42&gt;L42,1,0)</f>
        <v>0</v>
      </c>
      <c r="AY42" s="223" t="n">
        <f aca="false">IF(N42&gt;O42,1,0)</f>
        <v>0</v>
      </c>
      <c r="AZ42" s="223" t="n">
        <f aca="false">IF(O42&gt;N42,1,0)</f>
        <v>0</v>
      </c>
      <c r="BA42" s="177" t="n">
        <f aca="false">IF(T42=3,1,0)</f>
        <v>0</v>
      </c>
      <c r="BB42" s="177" t="n">
        <f aca="false">IF(T42=2,1,0)</f>
        <v>0</v>
      </c>
      <c r="BC42" s="177" t="n">
        <f aca="false">IF(T42=1,1,0)</f>
        <v>0</v>
      </c>
      <c r="BD42" s="177" t="n">
        <f aca="false">IF(AND(T42=0,U42&lt;&gt;0),1,0)</f>
        <v>0</v>
      </c>
      <c r="BE42" s="177" t="n">
        <f aca="false">IF(U83=3,1,0)</f>
        <v>0</v>
      </c>
      <c r="BF42" s="177" t="n">
        <f aca="false">IF(U83=2,1,0)</f>
        <v>0</v>
      </c>
      <c r="BG42" s="177" t="n">
        <f aca="false">IF(U83=1,1,0)</f>
        <v>0</v>
      </c>
      <c r="BH42" s="177" t="n">
        <f aca="false">IF(AND(U83=0,T83&lt;&gt;0),1,0)</f>
        <v>0</v>
      </c>
      <c r="BI42" s="27"/>
    </row>
    <row r="43" customFormat="false" ht="15" hidden="true" customHeight="true" outlineLevel="0" collapsed="false">
      <c r="A43" s="224"/>
      <c r="B43" s="225"/>
      <c r="C43" s="226"/>
      <c r="D43" s="227" t="str">
        <f aca="false">D41</f>
        <v>TSG Trippstadt</v>
      </c>
      <c r="E43" s="228" t="n">
        <f aca="false">E18</f>
        <v>0</v>
      </c>
      <c r="F43" s="229"/>
      <c r="G43" s="230"/>
      <c r="H43" s="231"/>
      <c r="I43" s="232"/>
      <c r="J43" s="229"/>
      <c r="K43" s="230"/>
      <c r="L43" s="231"/>
      <c r="M43" s="232"/>
      <c r="N43" s="229"/>
      <c r="O43" s="230"/>
      <c r="P43" s="233" t="str">
        <f aca="false">IF(F43="","",F43+H43+J43+L43+N43)</f>
        <v/>
      </c>
      <c r="Q43" s="234" t="str">
        <f aca="false">IF(G43="","",G43+I43+K43+M43+O43)</f>
        <v/>
      </c>
      <c r="R43" s="235" t="str">
        <f aca="false">IF(F43="","",AQ43+AS43+AU43+AW43+AY43)</f>
        <v/>
      </c>
      <c r="S43" s="236" t="str">
        <f aca="false">IF(G43="","",AR43+AT43+AV43+AX43+AZ43)</f>
        <v/>
      </c>
      <c r="T43" s="218" t="n">
        <f aca="false">IF(AND(R43&lt;&gt;"",R43=3,S43=0),3,              (IF(AND(R43&lt;&gt;"",R43=3,S43=1),3,                           (IF(AND(R43&lt;&gt;"",R43=3,S43=2),2,                        (IF(AND(R43&lt;&gt;"",R43=2),1,                                                 (IF(AND(R43&lt;&gt;"",R43=1),0,                                                               (IF(AND(R43&lt;&gt;"",R43=0),0,                                                                                0)))))))))))</f>
        <v>0</v>
      </c>
      <c r="U43" s="219" t="n">
        <f aca="false">IF(AND(S43&lt;&gt;"",S43=3,R43=0),3,              (IF(AND(S43&lt;&gt;"",S43=3,R43=1),3,                           (IF(AND(S43&lt;&gt;"",S43=3,R43=2),2,                        (IF(AND(S43&lt;&gt;"",S43=2),1,                                                 (IF(AND(S43&lt;&gt;"",S43=1),0,                                                               (IF(AND(S43&lt;&gt;"",S43=0),0,                                                                                0)))))))))))</f>
        <v>0</v>
      </c>
      <c r="V43" s="237"/>
      <c r="W43" s="237"/>
      <c r="X43" s="237"/>
      <c r="Y43" s="237"/>
      <c r="Z43" s="237"/>
      <c r="AA43" s="237"/>
      <c r="AB43" s="237"/>
      <c r="AC43" s="237"/>
      <c r="AD43" s="237"/>
      <c r="AE43" s="237"/>
      <c r="AF43" s="237"/>
      <c r="AG43" s="237"/>
      <c r="AH43" s="237"/>
      <c r="AI43" s="237"/>
      <c r="AJ43" s="237"/>
      <c r="AK43" s="237"/>
      <c r="AL43" s="237"/>
      <c r="AM43" s="238" t="str">
        <f aca="true">IF(U43&lt;&gt;"","",IF(C43&lt;&gt;"","verlegt",IF(B43&lt;TODAY(),"offen","")))</f>
        <v/>
      </c>
      <c r="AN43" s="238"/>
      <c r="AO43" s="239" t="str">
        <f aca="true">IF(U43&lt;&gt;"","",IF(C43="","",IF(C43&lt;TODAY(),"offen","")))</f>
        <v/>
      </c>
      <c r="AP43" s="239"/>
      <c r="AQ43" s="223" t="n">
        <f aca="false">IF(F43&gt;G43,1,0)</f>
        <v>0</v>
      </c>
      <c r="AR43" s="223" t="n">
        <f aca="false">IF(G43&gt;F43,1,0)</f>
        <v>0</v>
      </c>
      <c r="AS43" s="27" t="n">
        <f aca="false">IF(H43&gt;I43,1,0)</f>
        <v>0</v>
      </c>
      <c r="AT43" s="27" t="n">
        <f aca="false">IF(I43&gt;H43,1,0)</f>
        <v>0</v>
      </c>
      <c r="AU43" s="223" t="n">
        <f aca="false">IF(J43&gt;K43,1,0)</f>
        <v>0</v>
      </c>
      <c r="AV43" s="223" t="n">
        <f aca="false">IF(K43&gt;J43,1,0)</f>
        <v>0</v>
      </c>
      <c r="AW43" s="27" t="n">
        <f aca="false">IF(L43&gt;M43,1,0)</f>
        <v>0</v>
      </c>
      <c r="AX43" s="27" t="n">
        <f aca="false">IF(M43&gt;L43,1,0)</f>
        <v>0</v>
      </c>
      <c r="AY43" s="223" t="n">
        <f aca="false">IF(N43&gt;O43,1,0)</f>
        <v>0</v>
      </c>
      <c r="AZ43" s="223" t="n">
        <f aca="false">IF(O43&gt;N43,1,0)</f>
        <v>0</v>
      </c>
      <c r="BA43" s="177" t="n">
        <f aca="false">IF(T43=3,1,0)</f>
        <v>0</v>
      </c>
      <c r="BB43" s="177" t="n">
        <f aca="false">IF(T43=2,1,0)</f>
        <v>0</v>
      </c>
      <c r="BC43" s="177" t="n">
        <f aca="false">IF(T43=1,1,0)</f>
        <v>0</v>
      </c>
      <c r="BD43" s="177" t="n">
        <f aca="false">IF(AND(T43=0,U43&lt;&gt;0),1,0)</f>
        <v>0</v>
      </c>
      <c r="BE43" s="177" t="n">
        <f aca="false">IF(U94=3,1,0)</f>
        <v>0</v>
      </c>
      <c r="BF43" s="177" t="n">
        <f aca="false">IF(U94=2,1,0)</f>
        <v>0</v>
      </c>
      <c r="BG43" s="177" t="n">
        <f aca="false">IF(U94=1,1,0)</f>
        <v>0</v>
      </c>
      <c r="BH43" s="177" t="n">
        <f aca="false">IF(AND(U94=0,T94&lt;&gt;0),1,0)</f>
        <v>0</v>
      </c>
      <c r="BI43" s="27"/>
    </row>
    <row r="44" customFormat="false" ht="15" hidden="true" customHeight="true" outlineLevel="0" collapsed="false">
      <c r="A44" s="224"/>
      <c r="B44" s="225"/>
      <c r="C44" s="226"/>
      <c r="D44" s="227" t="str">
        <f aca="false">D43</f>
        <v>TSG Trippstadt</v>
      </c>
      <c r="E44" s="228" t="n">
        <f aca="false">E21</f>
        <v>0</v>
      </c>
      <c r="F44" s="229"/>
      <c r="G44" s="230"/>
      <c r="H44" s="231"/>
      <c r="I44" s="232"/>
      <c r="J44" s="229"/>
      <c r="K44" s="230"/>
      <c r="L44" s="231"/>
      <c r="M44" s="232"/>
      <c r="N44" s="229"/>
      <c r="O44" s="230"/>
      <c r="P44" s="233" t="str">
        <f aca="false">IF(F44="","",F44+H44+J44+L44+N44)</f>
        <v/>
      </c>
      <c r="Q44" s="234" t="str">
        <f aca="false">IF(G44="","",G44+I44+K44+M44+O44)</f>
        <v/>
      </c>
      <c r="R44" s="235" t="str">
        <f aca="false">IF(F44="","",AQ44+AS44+AU44+AW44+AY44)</f>
        <v/>
      </c>
      <c r="S44" s="236" t="str">
        <f aca="false">IF(G44="","",AR44+AT44+AV44+AX44+AZ44)</f>
        <v/>
      </c>
      <c r="T44" s="218" t="n">
        <f aca="false">IF(AND(R44&lt;&gt;"",R44=3,S44=0),3,              (IF(AND(R44&lt;&gt;"",R44=3,S44=1),3,                           (IF(AND(R44&lt;&gt;"",R44=3,S44=2),2,                        (IF(AND(R44&lt;&gt;"",R44=2),1,                                                 (IF(AND(R44&lt;&gt;"",R44=1),0,                                                               (IF(AND(R44&lt;&gt;"",R44=0),0,                                                                                0)))))))))))</f>
        <v>0</v>
      </c>
      <c r="U44" s="219" t="n">
        <f aca="false">IF(AND(S44&lt;&gt;"",S44=3,R44=0),3,              (IF(AND(S44&lt;&gt;"",S44=3,R44=1),3,                           (IF(AND(S44&lt;&gt;"",S44=3,R44=2),2,                        (IF(AND(S44&lt;&gt;"",S44=2),1,                                                 (IF(AND(S44&lt;&gt;"",S44=1),0,                                                               (IF(AND(S44&lt;&gt;"",S44=0),0,                                                                                0)))))))))))</f>
        <v>0</v>
      </c>
      <c r="V44" s="237"/>
      <c r="W44" s="237"/>
      <c r="X44" s="237"/>
      <c r="Y44" s="237"/>
      <c r="Z44" s="237"/>
      <c r="AA44" s="237"/>
      <c r="AB44" s="237"/>
      <c r="AC44" s="237"/>
      <c r="AD44" s="237"/>
      <c r="AE44" s="237"/>
      <c r="AF44" s="237"/>
      <c r="AG44" s="237"/>
      <c r="AH44" s="237"/>
      <c r="AI44" s="237"/>
      <c r="AJ44" s="237"/>
      <c r="AK44" s="237"/>
      <c r="AL44" s="237"/>
      <c r="AM44" s="238" t="str">
        <f aca="true">IF(U44&lt;&gt;"","",IF(C44&lt;&gt;"","verlegt",IF(B44&lt;TODAY(),"offen","")))</f>
        <v/>
      </c>
      <c r="AN44" s="238"/>
      <c r="AO44" s="239" t="str">
        <f aca="true">IF(U44&lt;&gt;"","",IF(C44="","",IF(C44&lt;TODAY(),"offen","")))</f>
        <v/>
      </c>
      <c r="AP44" s="239"/>
      <c r="AQ44" s="223" t="n">
        <f aca="false">IF(F44&gt;G44,1,0)</f>
        <v>0</v>
      </c>
      <c r="AR44" s="223" t="n">
        <f aca="false">IF(G44&gt;F44,1,0)</f>
        <v>0</v>
      </c>
      <c r="AS44" s="27" t="n">
        <f aca="false">IF(H44&gt;I44,1,0)</f>
        <v>0</v>
      </c>
      <c r="AT44" s="27" t="n">
        <f aca="false">IF(I44&gt;H44,1,0)</f>
        <v>0</v>
      </c>
      <c r="AU44" s="223" t="n">
        <f aca="false">IF(J44&gt;K44,1,0)</f>
        <v>0</v>
      </c>
      <c r="AV44" s="223" t="n">
        <f aca="false">IF(K44&gt;J44,1,0)</f>
        <v>0</v>
      </c>
      <c r="AW44" s="27" t="n">
        <f aca="false">IF(L44&gt;M44,1,0)</f>
        <v>0</v>
      </c>
      <c r="AX44" s="27" t="n">
        <f aca="false">IF(M44&gt;L44,1,0)</f>
        <v>0</v>
      </c>
      <c r="AY44" s="223" t="n">
        <f aca="false">IF(N44&gt;O44,1,0)</f>
        <v>0</v>
      </c>
      <c r="AZ44" s="223" t="n">
        <f aca="false">IF(O44&gt;N44,1,0)</f>
        <v>0</v>
      </c>
      <c r="BA44" s="177" t="n">
        <f aca="false">IF(T44=3,1,0)</f>
        <v>0</v>
      </c>
      <c r="BB44" s="177" t="n">
        <f aca="false">IF(T44=2,1,0)</f>
        <v>0</v>
      </c>
      <c r="BC44" s="177" t="n">
        <f aca="false">IF(T44=1,1,0)</f>
        <v>0</v>
      </c>
      <c r="BD44" s="177" t="n">
        <f aca="false">IF(AND(T44=0,U44&lt;&gt;0),1,0)</f>
        <v>0</v>
      </c>
      <c r="BE44" s="177" t="n">
        <f aca="false">IF(U105=3,1,0)</f>
        <v>0</v>
      </c>
      <c r="BF44" s="177" t="n">
        <f aca="false">IF(U105=2,1,0)</f>
        <v>0</v>
      </c>
      <c r="BG44" s="177" t="n">
        <f aca="false">IF(U105=1,1,0)</f>
        <v>0</v>
      </c>
      <c r="BH44" s="177" t="n">
        <f aca="false">IF(AND(U105=0,T105&lt;&gt;0),1,0)</f>
        <v>0</v>
      </c>
      <c r="BI44" s="27"/>
    </row>
    <row r="45" customFormat="false" ht="15" hidden="true" customHeight="true" outlineLevel="0" collapsed="false">
      <c r="A45" s="224"/>
      <c r="B45" s="225"/>
      <c r="C45" s="226"/>
      <c r="D45" s="227" t="str">
        <f aca="false">D43</f>
        <v>TSG Trippstadt</v>
      </c>
      <c r="E45" s="228" t="n">
        <f aca="false">E24</f>
        <v>0</v>
      </c>
      <c r="F45" s="229"/>
      <c r="G45" s="230"/>
      <c r="H45" s="231"/>
      <c r="I45" s="232"/>
      <c r="J45" s="229"/>
      <c r="K45" s="230"/>
      <c r="L45" s="231"/>
      <c r="M45" s="232"/>
      <c r="N45" s="229"/>
      <c r="O45" s="230"/>
      <c r="P45" s="233" t="str">
        <f aca="false">IF(F45="","",F45+H45+J45+L45+N45)</f>
        <v/>
      </c>
      <c r="Q45" s="234" t="str">
        <f aca="false">IF(G45="","",G45+I45+K45+M45+O45)</f>
        <v/>
      </c>
      <c r="R45" s="235" t="str">
        <f aca="false">IF(F45="","",AQ45+AS45+AU45+AW45+AY45)</f>
        <v/>
      </c>
      <c r="S45" s="236" t="str">
        <f aca="false">IF(G45="","",AR45+AT45+AV45+AX45+AZ45)</f>
        <v/>
      </c>
      <c r="T45" s="218" t="n">
        <f aca="false">IF(AND(R45&lt;&gt;"",R45=3,S45=0),3,              (IF(AND(R45&lt;&gt;"",R45=3,S45=1),3,                           (IF(AND(R45&lt;&gt;"",R45=3,S45=2),2,                        (IF(AND(R45&lt;&gt;"",R45=2),1,                                                 (IF(AND(R45&lt;&gt;"",R45=1),0,                                                               (IF(AND(R45&lt;&gt;"",R45=0),0,                                                                                0)))))))))))</f>
        <v>0</v>
      </c>
      <c r="U45" s="219" t="n">
        <f aca="false">IF(AND(S45&lt;&gt;"",S45=3,R45=0),3,              (IF(AND(S45&lt;&gt;"",S45=3,R45=1),3,                           (IF(AND(S45&lt;&gt;"",S45=3,R45=2),2,                        (IF(AND(S45&lt;&gt;"",S45=2),1,                                                 (IF(AND(S45&lt;&gt;"",S45=1),0,                                                               (IF(AND(S45&lt;&gt;"",S45=0),0,                                                                                0)))))))))))</f>
        <v>0</v>
      </c>
      <c r="V45" s="237"/>
      <c r="W45" s="237"/>
      <c r="X45" s="237"/>
      <c r="Y45" s="237"/>
      <c r="Z45" s="237"/>
      <c r="AA45" s="237"/>
      <c r="AB45" s="237"/>
      <c r="AC45" s="237"/>
      <c r="AD45" s="237"/>
      <c r="AE45" s="237"/>
      <c r="AF45" s="237"/>
      <c r="AG45" s="237"/>
      <c r="AH45" s="237"/>
      <c r="AI45" s="237"/>
      <c r="AJ45" s="237"/>
      <c r="AK45" s="237"/>
      <c r="AL45" s="237"/>
      <c r="AM45" s="238" t="str">
        <f aca="true">IF(U45&lt;&gt;"","",IF(C45&lt;&gt;"","verlegt",IF(B45&lt;TODAY(),"offen","")))</f>
        <v/>
      </c>
      <c r="AN45" s="238"/>
      <c r="AO45" s="239" t="str">
        <f aca="true">IF(U45&lt;&gt;"","",IF(C45="","",IF(C45&lt;TODAY(),"offen","")))</f>
        <v/>
      </c>
      <c r="AP45" s="239"/>
      <c r="AQ45" s="223" t="n">
        <f aca="false">IF(F45&gt;G45,1,0)</f>
        <v>0</v>
      </c>
      <c r="AR45" s="223" t="n">
        <f aca="false">IF(G45&gt;F45,1,0)</f>
        <v>0</v>
      </c>
      <c r="AS45" s="27" t="n">
        <f aca="false">IF(H45&gt;I45,1,0)</f>
        <v>0</v>
      </c>
      <c r="AT45" s="27" t="n">
        <f aca="false">IF(I45&gt;H45,1,0)</f>
        <v>0</v>
      </c>
      <c r="AU45" s="223" t="n">
        <f aca="false">IF(J45&gt;K45,1,0)</f>
        <v>0</v>
      </c>
      <c r="AV45" s="223" t="n">
        <f aca="false">IF(K45&gt;J45,1,0)</f>
        <v>0</v>
      </c>
      <c r="AW45" s="27" t="n">
        <f aca="false">IF(L45&gt;M45,1,0)</f>
        <v>0</v>
      </c>
      <c r="AX45" s="27" t="n">
        <f aca="false">IF(M45&gt;L45,1,0)</f>
        <v>0</v>
      </c>
      <c r="AY45" s="223" t="n">
        <f aca="false">IF(N45&gt;O45,1,0)</f>
        <v>0</v>
      </c>
      <c r="AZ45" s="223" t="n">
        <f aca="false">IF(O45&gt;N45,1,0)</f>
        <v>0</v>
      </c>
      <c r="BA45" s="177" t="n">
        <f aca="false">IF(T45=3,1,0)</f>
        <v>0</v>
      </c>
      <c r="BB45" s="177" t="n">
        <f aca="false">IF(T45=2,1,0)</f>
        <v>0</v>
      </c>
      <c r="BC45" s="177" t="n">
        <f aca="false">IF(T45=1,1,0)</f>
        <v>0</v>
      </c>
      <c r="BD45" s="177" t="n">
        <f aca="false">IF(AND(T45=0,U45&lt;&gt;0),1,0)</f>
        <v>0</v>
      </c>
      <c r="BE45" s="177" t="n">
        <f aca="false">IF(U116=3,1,0)</f>
        <v>0</v>
      </c>
      <c r="BF45" s="177" t="n">
        <f aca="false">IF(U116=2,1,0)</f>
        <v>0</v>
      </c>
      <c r="BG45" s="177" t="n">
        <f aca="false">IF(U116=1,1,0)</f>
        <v>0</v>
      </c>
      <c r="BH45" s="177" t="n">
        <f aca="false">IF(AND(U116=0,T116&lt;&gt;0),1,0)</f>
        <v>0</v>
      </c>
      <c r="BI45" s="27"/>
    </row>
    <row r="46" customFormat="false" ht="15" hidden="true" customHeight="true" outlineLevel="0" collapsed="false">
      <c r="A46" s="224"/>
      <c r="B46" s="225"/>
      <c r="C46" s="226"/>
      <c r="D46" s="227" t="str">
        <f aca="false">D45</f>
        <v>TSG Trippstadt</v>
      </c>
      <c r="E46" s="228" t="n">
        <f aca="false">E27</f>
        <v>0</v>
      </c>
      <c r="F46" s="229"/>
      <c r="G46" s="230"/>
      <c r="H46" s="231"/>
      <c r="I46" s="232"/>
      <c r="J46" s="229"/>
      <c r="K46" s="230"/>
      <c r="L46" s="231"/>
      <c r="M46" s="232"/>
      <c r="N46" s="229"/>
      <c r="O46" s="230"/>
      <c r="P46" s="233" t="str">
        <f aca="false">IF(F46="","",F46+H46+J46+L46+N46)</f>
        <v/>
      </c>
      <c r="Q46" s="234" t="str">
        <f aca="false">IF(G46="","",G46+I46+K46+M46+O46)</f>
        <v/>
      </c>
      <c r="R46" s="235" t="str">
        <f aca="false">IF(F46="","",AQ46+AS46+AU46+AW46+AY46)</f>
        <v/>
      </c>
      <c r="S46" s="236" t="str">
        <f aca="false">IF(G46="","",AR46+AT46+AV46+AX46+AZ46)</f>
        <v/>
      </c>
      <c r="T46" s="218" t="n">
        <f aca="false">IF(AND(R46&lt;&gt;"",R46=3,S46=0),3,              (IF(AND(R46&lt;&gt;"",R46=3,S46=1),3,                           (IF(AND(R46&lt;&gt;"",R46=3,S46=2),2,                        (IF(AND(R46&lt;&gt;"",R46=2),1,                                                 (IF(AND(R46&lt;&gt;"",R46=1),0,                                                               (IF(AND(R46&lt;&gt;"",R46=0),0,                                                                                0)))))))))))</f>
        <v>0</v>
      </c>
      <c r="U46" s="219" t="n">
        <f aca="false">IF(AND(S46&lt;&gt;"",S46=3,R46=0),3,              (IF(AND(S46&lt;&gt;"",S46=3,R46=1),3,                           (IF(AND(S46&lt;&gt;"",S46=3,R46=2),2,                        (IF(AND(S46&lt;&gt;"",S46=2),1,                                                 (IF(AND(S46&lt;&gt;"",S46=1),0,                                                               (IF(AND(S46&lt;&gt;"",S46=0),0,                                                                                0)))))))))))</f>
        <v>0</v>
      </c>
      <c r="V46" s="237"/>
      <c r="W46" s="237"/>
      <c r="X46" s="237"/>
      <c r="Y46" s="237"/>
      <c r="Z46" s="237"/>
      <c r="AA46" s="237"/>
      <c r="AB46" s="237"/>
      <c r="AC46" s="237"/>
      <c r="AD46" s="237"/>
      <c r="AE46" s="237"/>
      <c r="AF46" s="237"/>
      <c r="AG46" s="237"/>
      <c r="AH46" s="237"/>
      <c r="AI46" s="237"/>
      <c r="AJ46" s="237"/>
      <c r="AK46" s="237"/>
      <c r="AL46" s="237"/>
      <c r="AM46" s="238" t="str">
        <f aca="true">IF(U46&lt;&gt;"","",IF(C46&lt;&gt;"","verlegt",IF(B46&lt;TODAY(),"offen","")))</f>
        <v/>
      </c>
      <c r="AN46" s="238"/>
      <c r="AO46" s="239" t="str">
        <f aca="true">IF(U46&lt;&gt;"","",IF(C46="","",IF(C46&lt;TODAY(),"offen","")))</f>
        <v/>
      </c>
      <c r="AP46" s="239"/>
      <c r="AQ46" s="223" t="n">
        <f aca="false">IF(F46&gt;G46,1,0)</f>
        <v>0</v>
      </c>
      <c r="AR46" s="223" t="n">
        <f aca="false">IF(G46&gt;F46,1,0)</f>
        <v>0</v>
      </c>
      <c r="AS46" s="27" t="n">
        <f aca="false">IF(H46&gt;I46,1,0)</f>
        <v>0</v>
      </c>
      <c r="AT46" s="27" t="n">
        <f aca="false">IF(I46&gt;H46,1,0)</f>
        <v>0</v>
      </c>
      <c r="AU46" s="223" t="n">
        <f aca="false">IF(J46&gt;K46,1,0)</f>
        <v>0</v>
      </c>
      <c r="AV46" s="223" t="n">
        <f aca="false">IF(K46&gt;J46,1,0)</f>
        <v>0</v>
      </c>
      <c r="AW46" s="27" t="n">
        <f aca="false">IF(L46&gt;M46,1,0)</f>
        <v>0</v>
      </c>
      <c r="AX46" s="27" t="n">
        <f aca="false">IF(M46&gt;L46,1,0)</f>
        <v>0</v>
      </c>
      <c r="AY46" s="223" t="n">
        <f aca="false">IF(N46&gt;O46,1,0)</f>
        <v>0</v>
      </c>
      <c r="AZ46" s="223" t="n">
        <f aca="false">IF(O46&gt;N46,1,0)</f>
        <v>0</v>
      </c>
      <c r="BA46" s="177" t="n">
        <f aca="false">IF(T46=3,1,0)</f>
        <v>0</v>
      </c>
      <c r="BB46" s="177" t="n">
        <f aca="false">IF(T46=2,1,0)</f>
        <v>0</v>
      </c>
      <c r="BC46" s="177" t="n">
        <f aca="false">IF(T46=1,1,0)</f>
        <v>0</v>
      </c>
      <c r="BD46" s="177" t="n">
        <f aca="false">IF(AND(T46=0,U46&lt;&gt;0),1,0)</f>
        <v>0</v>
      </c>
      <c r="BE46" s="177" t="n">
        <f aca="false">IF(U127=3,1,0)</f>
        <v>0</v>
      </c>
      <c r="BF46" s="177" t="n">
        <f aca="false">IF(U127=2,1,0)</f>
        <v>0</v>
      </c>
      <c r="BG46" s="177" t="n">
        <f aca="false">IF(U127=1,1,0)</f>
        <v>0</v>
      </c>
      <c r="BH46" s="177" t="n">
        <f aca="false">IF(AND(U127=0,T127&lt;&gt;0),1,0)</f>
        <v>0</v>
      </c>
      <c r="BI46" s="27"/>
    </row>
    <row r="47" customFormat="false" ht="15" hidden="true" customHeight="true" outlineLevel="0" collapsed="false">
      <c r="A47" s="224"/>
      <c r="B47" s="225"/>
      <c r="C47" s="226"/>
      <c r="D47" s="227" t="str">
        <f aca="false">D45</f>
        <v>TSG Trippstadt</v>
      </c>
      <c r="E47" s="240" t="n">
        <f aca="false">E30</f>
        <v>0</v>
      </c>
      <c r="F47" s="229"/>
      <c r="G47" s="230"/>
      <c r="H47" s="231"/>
      <c r="I47" s="232"/>
      <c r="J47" s="229"/>
      <c r="K47" s="230"/>
      <c r="L47" s="231"/>
      <c r="M47" s="232"/>
      <c r="N47" s="229"/>
      <c r="O47" s="230"/>
      <c r="P47" s="233" t="str">
        <f aca="false">IF(F47="","",F47+H47+J47+L47+N47)</f>
        <v/>
      </c>
      <c r="Q47" s="234" t="str">
        <f aca="false">IF(G47="","",G47+I47+K47+M47+O47)</f>
        <v/>
      </c>
      <c r="R47" s="235" t="str">
        <f aca="false">IF(F47="","",AQ47+AS47+AU47+AW47+AY47)</f>
        <v/>
      </c>
      <c r="S47" s="236" t="str">
        <f aca="false">IF(G47="","",AR47+AT47+AV47+AX47+AZ47)</f>
        <v/>
      </c>
      <c r="T47" s="218" t="n">
        <f aca="false">IF(AND(R47&lt;&gt;"",R47=3,S47=0),3,              (IF(AND(R47&lt;&gt;"",R47=3,S47=1),3,                           (IF(AND(R47&lt;&gt;"",R47=3,S47=2),2,                        (IF(AND(R47&lt;&gt;"",R47=2),1,                                                 (IF(AND(R47&lt;&gt;"",R47=1),0,                                                               (IF(AND(R47&lt;&gt;"",R47=0),0,                                                                                0)))))))))))</f>
        <v>0</v>
      </c>
      <c r="U47" s="219" t="n">
        <f aca="false">IF(AND(S47&lt;&gt;"",S47=3,R47=0),3,              (IF(AND(S47&lt;&gt;"",S47=3,R47=1),3,                           (IF(AND(S47&lt;&gt;"",S47=3,R47=2),2,                        (IF(AND(S47&lt;&gt;"",S47=2),1,                                                 (IF(AND(S47&lt;&gt;"",S47=1),0,                                                               (IF(AND(S47&lt;&gt;"",S47=0),0,                                                                                0)))))))))))</f>
        <v>0</v>
      </c>
      <c r="V47" s="237"/>
      <c r="W47" s="237"/>
      <c r="X47" s="237"/>
      <c r="Y47" s="237"/>
      <c r="Z47" s="237"/>
      <c r="AA47" s="237"/>
      <c r="AB47" s="237"/>
      <c r="AC47" s="237"/>
      <c r="AD47" s="237"/>
      <c r="AE47" s="237"/>
      <c r="AF47" s="237"/>
      <c r="AG47" s="237"/>
      <c r="AH47" s="237"/>
      <c r="AI47" s="237"/>
      <c r="AJ47" s="237"/>
      <c r="AK47" s="237"/>
      <c r="AL47" s="237"/>
      <c r="AM47" s="238" t="str">
        <f aca="true">IF(U47&lt;&gt;"","",IF(C47&lt;&gt;"","verlegt",IF(B47&lt;TODAY(),"offen","")))</f>
        <v/>
      </c>
      <c r="AN47" s="238"/>
      <c r="AO47" s="239" t="str">
        <f aca="true">IF(U47&lt;&gt;"","",IF(C47="","",IF(C47&lt;TODAY(),"offen","")))</f>
        <v/>
      </c>
      <c r="AP47" s="239"/>
      <c r="AQ47" s="223" t="n">
        <f aca="false">IF(F47&gt;G47,1,0)</f>
        <v>0</v>
      </c>
      <c r="AR47" s="223" t="n">
        <f aca="false">IF(G47&gt;F47,1,0)</f>
        <v>0</v>
      </c>
      <c r="AS47" s="27" t="n">
        <f aca="false">IF(H47&gt;I47,1,0)</f>
        <v>0</v>
      </c>
      <c r="AT47" s="27" t="n">
        <f aca="false">IF(I47&gt;H47,1,0)</f>
        <v>0</v>
      </c>
      <c r="AU47" s="223" t="n">
        <f aca="false">IF(J47&gt;K47,1,0)</f>
        <v>0</v>
      </c>
      <c r="AV47" s="223" t="n">
        <f aca="false">IF(K47&gt;J47,1,0)</f>
        <v>0</v>
      </c>
      <c r="AW47" s="27" t="n">
        <f aca="false">IF(L47&gt;M47,1,0)</f>
        <v>0</v>
      </c>
      <c r="AX47" s="27" t="n">
        <f aca="false">IF(M47&gt;L47,1,0)</f>
        <v>0</v>
      </c>
      <c r="AY47" s="223" t="n">
        <f aca="false">IF(N47&gt;O47,1,0)</f>
        <v>0</v>
      </c>
      <c r="AZ47" s="223" t="n">
        <f aca="false">IF(O47&gt;N47,1,0)</f>
        <v>0</v>
      </c>
      <c r="BA47" s="177" t="n">
        <f aca="false">IF(T47=3,1,0)</f>
        <v>0</v>
      </c>
      <c r="BB47" s="177" t="n">
        <f aca="false">IF(T47=2,1,0)</f>
        <v>0</v>
      </c>
      <c r="BC47" s="177" t="n">
        <f aca="false">IF(T47=1,1,0)</f>
        <v>0</v>
      </c>
      <c r="BD47" s="177" t="n">
        <f aca="false">IF(AND(T47=0,U47&lt;&gt;0),1,0)</f>
        <v>0</v>
      </c>
      <c r="BE47" s="177" t="n">
        <f aca="false">IF(U138=3,1,0)</f>
        <v>0</v>
      </c>
      <c r="BF47" s="177" t="n">
        <f aca="false">IF(U138=2,1,0)</f>
        <v>0</v>
      </c>
      <c r="BG47" s="177" t="n">
        <f aca="false">IF(U138=1,1,0)</f>
        <v>0</v>
      </c>
      <c r="BH47" s="177" t="n">
        <f aca="false">IF(AND(U138=0,T138&lt;&gt;0),1,0)</f>
        <v>0</v>
      </c>
      <c r="BI47" s="27"/>
    </row>
    <row r="48" customFormat="false" ht="15" hidden="true" customHeight="true" outlineLevel="0" collapsed="false">
      <c r="A48" s="241"/>
      <c r="B48" s="242"/>
      <c r="C48" s="243"/>
      <c r="D48" s="227" t="str">
        <f aca="false">D47</f>
        <v>TSG Trippstadt</v>
      </c>
      <c r="E48" s="244" t="n">
        <f aca="false">E33</f>
        <v>0</v>
      </c>
      <c r="F48" s="245"/>
      <c r="G48" s="246"/>
      <c r="H48" s="247"/>
      <c r="I48" s="248"/>
      <c r="J48" s="245"/>
      <c r="K48" s="246"/>
      <c r="L48" s="247"/>
      <c r="M48" s="248"/>
      <c r="N48" s="245"/>
      <c r="O48" s="246"/>
      <c r="P48" s="249" t="str">
        <f aca="false">IF(F48="","",F48+H48+J48+L48+N48)</f>
        <v/>
      </c>
      <c r="Q48" s="250" t="str">
        <f aca="false">IF(G48="","",G48+I48+K48+M48+O48)</f>
        <v/>
      </c>
      <c r="R48" s="251" t="str">
        <f aca="false">IF(F48="","",AQ48+AS48+AU48+AW48+AY48)</f>
        <v/>
      </c>
      <c r="S48" s="252" t="str">
        <f aca="false">IF(G48="","",AR48+AT48+AV48+AX48+AZ48)</f>
        <v/>
      </c>
      <c r="T48" s="218" t="n">
        <f aca="false">IF(AND(R48&lt;&gt;"",R48=3,S48=0),3,              (IF(AND(R48&lt;&gt;"",R48=3,S48=1),3,                           (IF(AND(R48&lt;&gt;"",R48=3,S48=2),2,                        (IF(AND(R48&lt;&gt;"",R48=2),1,                                                 (IF(AND(R48&lt;&gt;"",R48=1),0,                                                               (IF(AND(R48&lt;&gt;"",R48=0),0,                                                                                0)))))))))))</f>
        <v>0</v>
      </c>
      <c r="U48" s="219" t="n">
        <f aca="false">IF(AND(S48&lt;&gt;"",S48=3,R48=0),3,              (IF(AND(S48&lt;&gt;"",S48=3,R48=1),3,                           (IF(AND(S48&lt;&gt;"",S48=3,R48=2),2,                        (IF(AND(S48&lt;&gt;"",S48=2),1,                                                 (IF(AND(S48&lt;&gt;"",S48=1),0,                                                               (IF(AND(S48&lt;&gt;"",S48=0),0,                                                                                0)))))))))))</f>
        <v>0</v>
      </c>
      <c r="V48" s="253"/>
      <c r="W48" s="253"/>
      <c r="X48" s="253"/>
      <c r="Y48" s="253"/>
      <c r="Z48" s="253"/>
      <c r="AA48" s="253"/>
      <c r="AB48" s="253"/>
      <c r="AC48" s="253"/>
      <c r="AD48" s="253"/>
      <c r="AE48" s="253"/>
      <c r="AF48" s="253"/>
      <c r="AG48" s="253"/>
      <c r="AH48" s="253"/>
      <c r="AI48" s="253"/>
      <c r="AJ48" s="253"/>
      <c r="AK48" s="253"/>
      <c r="AL48" s="253"/>
      <c r="AM48" s="254" t="str">
        <f aca="true">IF(U48&lt;&gt;"","",IF(C48&lt;&gt;"","verlegt",IF(B48&lt;TODAY(),"offen","")))</f>
        <v/>
      </c>
      <c r="AN48" s="254"/>
      <c r="AO48" s="255" t="str">
        <f aca="true">IF(U48&lt;&gt;"","",IF(C48="","",IF(C48&lt;TODAY(),"offen","")))</f>
        <v/>
      </c>
      <c r="AP48" s="255"/>
      <c r="AQ48" s="223" t="n">
        <f aca="false">IF(F48&gt;G48,1,0)</f>
        <v>0</v>
      </c>
      <c r="AR48" s="223" t="n">
        <f aca="false">IF(G48&gt;F48,1,0)</f>
        <v>0</v>
      </c>
      <c r="AS48" s="27" t="n">
        <f aca="false">IF(H48&gt;I48,1,0)</f>
        <v>0</v>
      </c>
      <c r="AT48" s="27" t="n">
        <f aca="false">IF(I48&gt;H48,1,0)</f>
        <v>0</v>
      </c>
      <c r="AU48" s="223" t="n">
        <f aca="false">IF(J48&gt;K48,1,0)</f>
        <v>0</v>
      </c>
      <c r="AV48" s="223" t="n">
        <f aca="false">IF(K48&gt;J48,1,0)</f>
        <v>0</v>
      </c>
      <c r="AW48" s="27" t="n">
        <f aca="false">IF(L48&gt;M48,1,0)</f>
        <v>0</v>
      </c>
      <c r="AX48" s="27" t="n">
        <f aca="false">IF(M48&gt;L48,1,0)</f>
        <v>0</v>
      </c>
      <c r="AY48" s="223" t="n">
        <f aca="false">IF(N48&gt;O48,1,0)</f>
        <v>0</v>
      </c>
      <c r="AZ48" s="223" t="n">
        <f aca="false">IF(O48&gt;N48,1,0)</f>
        <v>0</v>
      </c>
      <c r="BA48" s="177" t="n">
        <f aca="false">IF(T48=3,1,0)</f>
        <v>0</v>
      </c>
      <c r="BB48" s="177" t="n">
        <f aca="false">IF(T48=2,1,0)</f>
        <v>0</v>
      </c>
      <c r="BC48" s="177" t="n">
        <f aca="false">IF(T48=1,1,0)</f>
        <v>0</v>
      </c>
      <c r="BD48" s="177" t="n">
        <f aca="false">IF(AND(T48=0,U48&lt;&gt;0),1,0)</f>
        <v>0</v>
      </c>
      <c r="BE48" s="177" t="n">
        <f aca="false">IF(149=3,1,0)</f>
        <v>0</v>
      </c>
      <c r="BF48" s="177" t="n">
        <f aca="false">IF(U149=2,1,0)</f>
        <v>0</v>
      </c>
      <c r="BG48" s="177" t="n">
        <f aca="false">IF(U149=1,1,0)</f>
        <v>0</v>
      </c>
      <c r="BH48" s="177" t="n">
        <f aca="false">IF(AND(U149=0,T149&lt;&gt;0),1,0)</f>
        <v>0</v>
      </c>
      <c r="BI48" s="27"/>
    </row>
    <row r="49" customFormat="false" ht="15.75" hidden="false" customHeight="false" outlineLevel="0" collapsed="false">
      <c r="A49" s="26"/>
      <c r="C49" s="27"/>
      <c r="D49" s="24"/>
      <c r="E49" s="24"/>
      <c r="T49" s="218" t="n">
        <f aca="false">IF(AND(R49&lt;&gt;"",R49=3,S49=0),3,              (IF(AND(R49&lt;&gt;"",R49=3,S49=1),3,                           (IF(AND(R49&lt;&gt;"",R49=3,S49=2),2,                        (IF(AND(R49&lt;&gt;"",R49=2),1,                                                 (IF(AND(R49&lt;&gt;"",R49=1),0,                                                               (IF(AND(R49&lt;&gt;"",R49=0),0,                                                                                0)))))))))))</f>
        <v>0</v>
      </c>
      <c r="U49" s="219" t="n">
        <f aca="false">IF(AND(S49&lt;&gt;"",S49=3,R49=0),3,              (IF(AND(S49&lt;&gt;"",S49=3,R49=1),3,                           (IF(AND(S49&lt;&gt;"",S49=3,R49=2),2,                        (IF(AND(S49&lt;&gt;"",S49=2),1,                                                 (IF(AND(S49&lt;&gt;"",S49=1),0,                                                               (IF(AND(S49&lt;&gt;"",S49=0),0,                                                                                0)))))))))))</f>
        <v>0</v>
      </c>
      <c r="V49" s="256"/>
      <c r="W49" s="256"/>
      <c r="X49" s="257"/>
      <c r="Y49" s="257"/>
      <c r="Z49" s="257"/>
      <c r="AA49" s="257"/>
      <c r="AB49" s="257"/>
      <c r="AC49" s="257"/>
      <c r="AD49" s="257"/>
      <c r="AE49" s="257"/>
      <c r="AF49" s="257"/>
      <c r="AG49" s="257"/>
      <c r="AH49" s="257"/>
      <c r="AI49" s="257"/>
      <c r="AJ49" s="257"/>
      <c r="AK49" s="257"/>
      <c r="AL49" s="257"/>
      <c r="AM49" s="257"/>
      <c r="AQ49" s="223"/>
      <c r="AR49" s="223"/>
      <c r="AS49" s="27"/>
      <c r="AT49" s="27"/>
      <c r="AU49" s="223"/>
      <c r="AV49" s="223"/>
      <c r="AW49" s="27"/>
      <c r="AX49" s="27"/>
      <c r="AY49" s="223"/>
      <c r="AZ49" s="223"/>
      <c r="BA49" s="258" t="n">
        <f aca="false">SUM(BA39:BA48)</f>
        <v>0</v>
      </c>
      <c r="BB49" s="258" t="n">
        <f aca="false">SUM(BB39:BB48)</f>
        <v>0</v>
      </c>
      <c r="BC49" s="258" t="n">
        <f aca="false">SUM(BC39:BC48)</f>
        <v>0</v>
      </c>
      <c r="BD49" s="258" t="n">
        <f aca="false">SUM(BD39:BD48)</f>
        <v>0</v>
      </c>
      <c r="BE49" s="258" t="n">
        <f aca="false">SUM(BE39:BE48)</f>
        <v>0</v>
      </c>
      <c r="BF49" s="258" t="n">
        <f aca="false">SUM(BF39:BF48)</f>
        <v>0</v>
      </c>
      <c r="BG49" s="258" t="n">
        <f aca="false">SUM(BG39:BG48)</f>
        <v>0</v>
      </c>
      <c r="BH49" s="258" t="n">
        <f aca="false">SUM(BH39:BH48)</f>
        <v>0</v>
      </c>
      <c r="BI49" s="27" t="n">
        <f aca="false">SUM(BA49:BH49)</f>
        <v>0</v>
      </c>
    </row>
    <row r="50" customFormat="false" ht="15.75" hidden="false" customHeight="false" outlineLevel="0" collapsed="false">
      <c r="A50" s="205"/>
      <c r="B50" s="206"/>
      <c r="C50" s="259"/>
      <c r="D50" s="260" t="str">
        <f aca="false">E6</f>
        <v>VBC Altenglan</v>
      </c>
      <c r="E50" s="209" t="str">
        <f aca="false">E3</f>
        <v>TSG Trippstadt</v>
      </c>
      <c r="F50" s="212"/>
      <c r="G50" s="213"/>
      <c r="H50" s="210"/>
      <c r="I50" s="211"/>
      <c r="J50" s="212"/>
      <c r="K50" s="213"/>
      <c r="L50" s="210"/>
      <c r="M50" s="211"/>
      <c r="N50" s="212"/>
      <c r="O50" s="213"/>
      <c r="P50" s="216" t="str">
        <f aca="false">IF(F50="","",F50+H50+J50+L50+N50)</f>
        <v/>
      </c>
      <c r="Q50" s="217" t="str">
        <f aca="false">IF(G50="","",G50+I50+K50+M50+O50)</f>
        <v/>
      </c>
      <c r="R50" s="216" t="str">
        <f aca="false">IF(F50="","",AQ50+AS50+AU50+AW50+AY50)</f>
        <v/>
      </c>
      <c r="S50" s="217" t="str">
        <f aca="false">IF(G50="","",AR50+AT50+AV50+AX50+AZ50)</f>
        <v/>
      </c>
      <c r="T50" s="218" t="n">
        <f aca="false">IF(AND(R50&lt;&gt;"",R50=3,S50=0),3,              (IF(AND(R50&lt;&gt;"",R50=3,S50=1),3,                           (IF(AND(R50&lt;&gt;"",R50=3,S50=2),2,                        (IF(AND(R50&lt;&gt;"",R50=2),1,                                                 (IF(AND(R50&lt;&gt;"",R50=1),0,                                                               (IF(AND(R50&lt;&gt;"",R50=0),0,                                                                                0)))))))))))</f>
        <v>0</v>
      </c>
      <c r="U50" s="219" t="n">
        <f aca="false">IF(AND(S50&lt;&gt;"",S50=3,R50=0),3,              (IF(AND(S50&lt;&gt;"",S50=3,R50=1),3,                           (IF(AND(S50&lt;&gt;"",S50=3,R50=2),2,                        (IF(AND(S50&lt;&gt;"",S50=2),1,                                                 (IF(AND(S50&lt;&gt;"",S50=1),0,                                                               (IF(AND(S50&lt;&gt;"",S50=0),0,                                                                                0)))))))))))</f>
        <v>0</v>
      </c>
      <c r="V50" s="220"/>
      <c r="W50" s="220"/>
      <c r="X50" s="220"/>
      <c r="Y50" s="220"/>
      <c r="Z50" s="220"/>
      <c r="AA50" s="220"/>
      <c r="AB50" s="220"/>
      <c r="AC50" s="220"/>
      <c r="AD50" s="220"/>
      <c r="AE50" s="220"/>
      <c r="AF50" s="220"/>
      <c r="AG50" s="220"/>
      <c r="AH50" s="220"/>
      <c r="AI50" s="220"/>
      <c r="AJ50" s="220"/>
      <c r="AK50" s="220"/>
      <c r="AL50" s="220"/>
      <c r="AM50" s="221" t="str">
        <f aca="true">IF(U50&lt;&gt;"","",IF(C50&lt;&gt;"","verlegt",IF(B50&lt;TODAY(),"offen","")))</f>
        <v/>
      </c>
      <c r="AN50" s="221"/>
      <c r="AO50" s="222" t="str">
        <f aca="true">IF(U50&lt;&gt;"","",IF(C50="","",IF(C50&lt;TODAY(),"offen","")))</f>
        <v/>
      </c>
      <c r="AP50" s="222"/>
      <c r="AQ50" s="223" t="n">
        <f aca="false">IF(F50&gt;G50,1,0)</f>
        <v>0</v>
      </c>
      <c r="AR50" s="223" t="n">
        <f aca="false">IF(G50&gt;F50,1,0)</f>
        <v>0</v>
      </c>
      <c r="AS50" s="27" t="n">
        <f aca="false">IF(H50&gt;I50,1,0)</f>
        <v>0</v>
      </c>
      <c r="AT50" s="27" t="n">
        <f aca="false">IF(I50&gt;H50,1,0)</f>
        <v>0</v>
      </c>
      <c r="AU50" s="223" t="n">
        <f aca="false">IF(J50&gt;K50,1,0)</f>
        <v>0</v>
      </c>
      <c r="AV50" s="223" t="n">
        <f aca="false">IF(K50&gt;J50,1,0)</f>
        <v>0</v>
      </c>
      <c r="AW50" s="27" t="n">
        <f aca="false">IF(L50&gt;M50,1,0)</f>
        <v>0</v>
      </c>
      <c r="AX50" s="27" t="n">
        <f aca="false">IF(M50&gt;L50,1,0)</f>
        <v>0</v>
      </c>
      <c r="AY50" s="223" t="n">
        <f aca="false">IF(N50&gt;O50,1,0)</f>
        <v>0</v>
      </c>
      <c r="AZ50" s="223" t="n">
        <f aca="false">IF(O50&gt;N50,1,0)</f>
        <v>0</v>
      </c>
      <c r="BA50" s="177" t="n">
        <f aca="false">IF(T50=3,1,0)</f>
        <v>0</v>
      </c>
      <c r="BB50" s="177" t="n">
        <f aca="false">IF(T50=2,1,0)</f>
        <v>0</v>
      </c>
      <c r="BC50" s="177" t="n">
        <f aca="false">IF(T50=1,1,0)</f>
        <v>0</v>
      </c>
      <c r="BD50" s="177" t="n">
        <f aca="false">IF(AND(T50=0,U50&lt;&gt;0),1,0)</f>
        <v>0</v>
      </c>
      <c r="BE50" s="177" t="n">
        <f aca="false">IF(U39=3,1,0)</f>
        <v>0</v>
      </c>
      <c r="BF50" s="177" t="n">
        <f aca="false">IF(U39=2,1,0)</f>
        <v>0</v>
      </c>
      <c r="BG50" s="177" t="n">
        <f aca="false">IF(U39=1,1,0)</f>
        <v>0</v>
      </c>
      <c r="BH50" s="177" t="n">
        <f aca="false">IF(AND(U39=0,T39&lt;&gt;0),1,0)</f>
        <v>0</v>
      </c>
      <c r="BI50" s="27"/>
    </row>
    <row r="51" customFormat="false" ht="15.75" hidden="false" customHeight="false" outlineLevel="0" collapsed="false">
      <c r="A51" s="224"/>
      <c r="B51" s="225"/>
      <c r="C51" s="261"/>
      <c r="D51" s="262" t="str">
        <f aca="false">D50</f>
        <v>VBC Altenglan</v>
      </c>
      <c r="E51" s="228" t="str">
        <f aca="false">E9</f>
        <v>VBC Kaiserslautern</v>
      </c>
      <c r="F51" s="231"/>
      <c r="G51" s="232"/>
      <c r="H51" s="229"/>
      <c r="I51" s="230"/>
      <c r="J51" s="231"/>
      <c r="K51" s="232"/>
      <c r="L51" s="229"/>
      <c r="M51" s="230"/>
      <c r="N51" s="231"/>
      <c r="O51" s="232"/>
      <c r="P51" s="235" t="str">
        <f aca="false">IF(F51="","",F51+H51+J51+L51+N51)</f>
        <v/>
      </c>
      <c r="Q51" s="236" t="str">
        <f aca="false">IF(G51="","",G51+I51+K51+M51+O51)</f>
        <v/>
      </c>
      <c r="R51" s="235" t="str">
        <f aca="false">IF(F51="","",AQ51+AS51+AU51+AW51+AY51)</f>
        <v/>
      </c>
      <c r="S51" s="236" t="str">
        <f aca="false">IF(G51="","",AR51+AT51+AV51+AX51+AZ51)</f>
        <v/>
      </c>
      <c r="T51" s="218" t="n">
        <f aca="false">IF(AND(R51&lt;&gt;"",R51=3,S51=0),3,              (IF(AND(R51&lt;&gt;"",R51=3,S51=1),3,                           (IF(AND(R51&lt;&gt;"",R51=3,S51=2),2,                        (IF(AND(R51&lt;&gt;"",R51=2),1,                                                 (IF(AND(R51&lt;&gt;"",R51=1),0,                                                               (IF(AND(R51&lt;&gt;"",R51=0),0,                                                                                0)))))))))))</f>
        <v>0</v>
      </c>
      <c r="U51" s="219" t="n">
        <f aca="false">IF(AND(S51&lt;&gt;"",S51=3,R51=0),3,              (IF(AND(S51&lt;&gt;"",S51=3,R51=1),3,                           (IF(AND(S51&lt;&gt;"",S51=3,R51=2),2,                        (IF(AND(S51&lt;&gt;"",S51=2),1,                                                 (IF(AND(S51&lt;&gt;"",S51=1),0,                                                               (IF(AND(S51&lt;&gt;"",S51=0),0,                                                                                0)))))))))))</f>
        <v>0</v>
      </c>
      <c r="V51" s="237"/>
      <c r="W51" s="237"/>
      <c r="X51" s="237"/>
      <c r="Y51" s="237"/>
      <c r="Z51" s="237"/>
      <c r="AA51" s="237"/>
      <c r="AB51" s="237"/>
      <c r="AC51" s="237"/>
      <c r="AD51" s="237"/>
      <c r="AE51" s="237"/>
      <c r="AF51" s="237"/>
      <c r="AG51" s="237"/>
      <c r="AH51" s="237"/>
      <c r="AI51" s="237"/>
      <c r="AJ51" s="237"/>
      <c r="AK51" s="237"/>
      <c r="AL51" s="237"/>
      <c r="AM51" s="238" t="str">
        <f aca="true">IF(U51&lt;&gt;"","",IF(C51&lt;&gt;"","verlegt",IF(B53&lt;TODAY(),"offen","")))</f>
        <v/>
      </c>
      <c r="AN51" s="238"/>
      <c r="AO51" s="239" t="str">
        <f aca="true">IF(U51&lt;&gt;"","",IF(C51="","",IF(C51&lt;TODAY(),"offen","")))</f>
        <v/>
      </c>
      <c r="AP51" s="239"/>
      <c r="AQ51" s="223" t="n">
        <f aca="false">IF(F51&gt;G51,1,0)</f>
        <v>0</v>
      </c>
      <c r="AR51" s="223" t="n">
        <f aca="false">IF(G51&gt;F51,1,0)</f>
        <v>0</v>
      </c>
      <c r="AS51" s="27" t="n">
        <f aca="false">IF(H51&gt;I51,1,0)</f>
        <v>0</v>
      </c>
      <c r="AT51" s="27" t="n">
        <f aca="false">IF(I51&gt;H51,1,0)</f>
        <v>0</v>
      </c>
      <c r="AU51" s="223" t="n">
        <f aca="false">IF(J51&gt;K51,1,0)</f>
        <v>0</v>
      </c>
      <c r="AV51" s="223" t="n">
        <f aca="false">IF(K51&gt;J51,1,0)</f>
        <v>0</v>
      </c>
      <c r="AW51" s="27" t="n">
        <f aca="false">IF(L51&gt;M51,1,0)</f>
        <v>0</v>
      </c>
      <c r="AX51" s="27" t="n">
        <f aca="false">IF(M51&gt;L51,1,0)</f>
        <v>0</v>
      </c>
      <c r="AY51" s="223" t="n">
        <f aca="false">IF(N51&gt;O51,1,0)</f>
        <v>0</v>
      </c>
      <c r="AZ51" s="223" t="n">
        <f aca="false">IF(O51&gt;N51,1,0)</f>
        <v>0</v>
      </c>
      <c r="BA51" s="177" t="n">
        <f aca="false">IF(T51=3,1,0)</f>
        <v>0</v>
      </c>
      <c r="BB51" s="177" t="n">
        <f aca="false">IF(T51=2,1,0)</f>
        <v>0</v>
      </c>
      <c r="BC51" s="177" t="n">
        <f aca="false">IF(T51=1,1,0)</f>
        <v>0</v>
      </c>
      <c r="BD51" s="177" t="n">
        <f aca="false">IF(AND(T51=0,U51&lt;&gt;0),1,0)</f>
        <v>0</v>
      </c>
      <c r="BE51" s="177" t="n">
        <f aca="false">IF(U62=3,1,0)</f>
        <v>0</v>
      </c>
      <c r="BF51" s="177" t="n">
        <f aca="false">IF(U62=2,1,0)</f>
        <v>0</v>
      </c>
      <c r="BG51" s="177" t="n">
        <f aca="false">IF(U62=1,1,0)</f>
        <v>0</v>
      </c>
      <c r="BH51" s="177" t="n">
        <f aca="false">IF(AND(U62=0,T62&lt;&gt;0),1,0)</f>
        <v>0</v>
      </c>
      <c r="BI51" s="27"/>
    </row>
    <row r="52" customFormat="false" ht="15.75" hidden="false" customHeight="false" outlineLevel="0" collapsed="false">
      <c r="A52" s="224"/>
      <c r="B52" s="225"/>
      <c r="C52" s="263"/>
      <c r="D52" s="262" t="str">
        <f aca="false">D51</f>
        <v>VBC Altenglan</v>
      </c>
      <c r="E52" s="228" t="str">
        <f aca="false">E12</f>
        <v>TV Rodenbach US</v>
      </c>
      <c r="F52" s="231"/>
      <c r="G52" s="232"/>
      <c r="H52" s="229"/>
      <c r="I52" s="230"/>
      <c r="J52" s="231"/>
      <c r="K52" s="232"/>
      <c r="L52" s="229"/>
      <c r="M52" s="230"/>
      <c r="N52" s="231"/>
      <c r="O52" s="232"/>
      <c r="P52" s="235" t="str">
        <f aca="false">IF(F52="","",F52+H52+J52+L52+N52)</f>
        <v/>
      </c>
      <c r="Q52" s="236" t="str">
        <f aca="false">IF(G52="","",G52+I52+K52+M52+O52)</f>
        <v/>
      </c>
      <c r="R52" s="235" t="str">
        <f aca="false">IF(F52="","",AQ52+AS52+AU52+AW52+AY52)</f>
        <v/>
      </c>
      <c r="S52" s="236" t="str">
        <f aca="false">IF(G52="","",AR52+AT52+AV52+AX52+AZ52)</f>
        <v/>
      </c>
      <c r="T52" s="218" t="n">
        <f aca="false">IF(AND(R52&lt;&gt;"",R52=3,S52=0),3,              (IF(AND(R52&lt;&gt;"",R52=3,S52=1),3,                           (IF(AND(R52&lt;&gt;"",R52=3,S52=2),2,                        (IF(AND(R52&lt;&gt;"",R52=2),1,                                                 (IF(AND(R52&lt;&gt;"",R52=1),0,                                                               (IF(AND(R52&lt;&gt;"",R52=0),0,                                                                                0)))))))))))</f>
        <v>0</v>
      </c>
      <c r="U52" s="219" t="n">
        <f aca="false">IF(AND(S52&lt;&gt;"",S52=3,R52=0),3,              (IF(AND(S52&lt;&gt;"",S52=3,R52=1),3,                           (IF(AND(S52&lt;&gt;"",S52=3,R52=2),2,                        (IF(AND(S52&lt;&gt;"",S52=2),1,                                                 (IF(AND(S52&lt;&gt;"",S52=1),0,                                                               (IF(AND(S52&lt;&gt;"",S52=0),0,                                                                                0)))))))))))</f>
        <v>0</v>
      </c>
      <c r="V52" s="237"/>
      <c r="W52" s="237"/>
      <c r="X52" s="237"/>
      <c r="Y52" s="237"/>
      <c r="Z52" s="237"/>
      <c r="AA52" s="237"/>
      <c r="AB52" s="237"/>
      <c r="AC52" s="237"/>
      <c r="AD52" s="237"/>
      <c r="AE52" s="237"/>
      <c r="AF52" s="237"/>
      <c r="AG52" s="237"/>
      <c r="AH52" s="237"/>
      <c r="AI52" s="237"/>
      <c r="AJ52" s="237"/>
      <c r="AK52" s="237"/>
      <c r="AL52" s="237"/>
      <c r="AM52" s="238" t="str">
        <f aca="true">IF(U52&lt;&gt;"","",IF(C52&lt;&gt;"","verlegt",IF(B52&lt;TODAY(),"offen","")))</f>
        <v/>
      </c>
      <c r="AN52" s="238"/>
      <c r="AO52" s="239" t="str">
        <f aca="true">IF(U52&lt;&gt;"","",IF(C52="","",IF(C52&lt;TODAY(),"offen","")))</f>
        <v/>
      </c>
      <c r="AP52" s="239"/>
      <c r="AQ52" s="223" t="n">
        <f aca="false">IF(F52&gt;G52,1,0)</f>
        <v>0</v>
      </c>
      <c r="AR52" s="223" t="n">
        <f aca="false">IF(G52&gt;F52,1,0)</f>
        <v>0</v>
      </c>
      <c r="AS52" s="27" t="n">
        <f aca="false">IF(H52&gt;I52,1,0)</f>
        <v>0</v>
      </c>
      <c r="AT52" s="27" t="n">
        <f aca="false">IF(I52&gt;H52,1,0)</f>
        <v>0</v>
      </c>
      <c r="AU52" s="223" t="n">
        <f aca="false">IF(J52&gt;K52,1,0)</f>
        <v>0</v>
      </c>
      <c r="AV52" s="223" t="n">
        <f aca="false">IF(K52&gt;J52,1,0)</f>
        <v>0</v>
      </c>
      <c r="AW52" s="27" t="n">
        <f aca="false">IF(L52&gt;M52,1,0)</f>
        <v>0</v>
      </c>
      <c r="AX52" s="27" t="n">
        <f aca="false">IF(M52&gt;L52,1,0)</f>
        <v>0</v>
      </c>
      <c r="AY52" s="223" t="n">
        <f aca="false">IF(N52&gt;O52,1,0)</f>
        <v>0</v>
      </c>
      <c r="AZ52" s="223" t="n">
        <f aca="false">IF(O52&gt;N52,1,0)</f>
        <v>0</v>
      </c>
      <c r="BA52" s="177" t="n">
        <f aca="false">IF(T52=3,1,0)</f>
        <v>0</v>
      </c>
      <c r="BB52" s="177" t="n">
        <f aca="false">IF(T52=2,1,0)</f>
        <v>0</v>
      </c>
      <c r="BC52" s="177" t="n">
        <f aca="false">IF(T52=1,1,0)</f>
        <v>0</v>
      </c>
      <c r="BD52" s="177" t="n">
        <f aca="false">IF(AND(T52=0,U52&lt;&gt;0),1,0)</f>
        <v>0</v>
      </c>
      <c r="BE52" s="177" t="n">
        <f aca="false">IF(U73=3,1,0)</f>
        <v>0</v>
      </c>
      <c r="BF52" s="177" t="n">
        <f aca="false">IF(U73=2,1,0)</f>
        <v>0</v>
      </c>
      <c r="BG52" s="177" t="n">
        <f aca="false">IF(U73=1,1,0)</f>
        <v>0</v>
      </c>
      <c r="BH52" s="177" t="n">
        <f aca="false">IF(AND(U73=0,T73&lt;&gt;0),1,0)</f>
        <v>0</v>
      </c>
      <c r="BI52" s="27"/>
    </row>
    <row r="53" customFormat="false" ht="15.75" hidden="false" customHeight="false" outlineLevel="0" collapsed="false">
      <c r="A53" s="224"/>
      <c r="B53" s="225"/>
      <c r="C53" s="263"/>
      <c r="D53" s="262" t="str">
        <f aca="false">D52</f>
        <v>VBC Altenglan</v>
      </c>
      <c r="E53" s="228" t="str">
        <f aca="false">E15</f>
        <v>Niederkirchen/Roßbach</v>
      </c>
      <c r="F53" s="229"/>
      <c r="G53" s="232"/>
      <c r="H53" s="229"/>
      <c r="I53" s="230"/>
      <c r="J53" s="231"/>
      <c r="K53" s="232"/>
      <c r="L53" s="229"/>
      <c r="M53" s="230"/>
      <c r="N53" s="231"/>
      <c r="O53" s="232"/>
      <c r="P53" s="235" t="str">
        <f aca="false">IF(F53="","",F53+H53+J53+L53+N53)</f>
        <v/>
      </c>
      <c r="Q53" s="236" t="str">
        <f aca="false">IF(G53="","",G53+I53+K53+M53+O53)</f>
        <v/>
      </c>
      <c r="R53" s="235" t="str">
        <f aca="false">IF(F53="","",AQ53+AS53+AU53+AW53+AY53)</f>
        <v/>
      </c>
      <c r="S53" s="236" t="str">
        <f aca="false">IF(G53="","",AR53+AT53+AV53+AX53+AZ53)</f>
        <v/>
      </c>
      <c r="T53" s="218" t="n">
        <f aca="false">IF(AND(R53&lt;&gt;"",R53=3,S53=0),3,              (IF(AND(R53&lt;&gt;"",R53=3,S53=1),3,                           (IF(AND(R53&lt;&gt;"",R53=3,S53=2),2,                        (IF(AND(R53&lt;&gt;"",R53=2),1,                                                 (IF(AND(R53&lt;&gt;"",R53=1),0,                                                               (IF(AND(R53&lt;&gt;"",R53=0),0,                                                                                0)))))))))))</f>
        <v>0</v>
      </c>
      <c r="U53" s="219" t="n">
        <f aca="false">IF(AND(S53&lt;&gt;"",S53=3,R53=0),3,              (IF(AND(S53&lt;&gt;"",S53=3,R53=1),3,                           (IF(AND(S53&lt;&gt;"",S53=3,R53=2),2,                        (IF(AND(S53&lt;&gt;"",S53=2),1,                                                 (IF(AND(S53&lt;&gt;"",S53=1),0,                                                               (IF(AND(S53&lt;&gt;"",S53=0),0,                                                                                0)))))))))))</f>
        <v>0</v>
      </c>
      <c r="V53" s="237"/>
      <c r="W53" s="237"/>
      <c r="X53" s="237"/>
      <c r="Y53" s="237"/>
      <c r="Z53" s="237"/>
      <c r="AA53" s="237"/>
      <c r="AB53" s="237"/>
      <c r="AC53" s="237"/>
      <c r="AD53" s="237"/>
      <c r="AE53" s="237"/>
      <c r="AF53" s="237"/>
      <c r="AG53" s="237"/>
      <c r="AH53" s="237"/>
      <c r="AI53" s="237"/>
      <c r="AJ53" s="237"/>
      <c r="AK53" s="237"/>
      <c r="AL53" s="237"/>
      <c r="AM53" s="264" t="str">
        <f aca="false">IF(U53&lt;&gt;"","",IF(C53&lt;&gt;"","verlegt",IF(#REF!&lt;TODAY(),"offen","")))</f>
        <v/>
      </c>
      <c r="AN53" s="264"/>
      <c r="AO53" s="239" t="str">
        <f aca="true">IF(U53&lt;&gt;"","",IF(C53="","",IF(C53&lt;TODAY(),"offen","")))</f>
        <v/>
      </c>
      <c r="AP53" s="239"/>
      <c r="AQ53" s="223" t="n">
        <f aca="false">IF(F53&gt;G53,1,0)</f>
        <v>0</v>
      </c>
      <c r="AR53" s="223" t="n">
        <f aca="false">IF(G53&gt;F53,1,0)</f>
        <v>0</v>
      </c>
      <c r="AS53" s="27" t="n">
        <f aca="false">IF(H53&gt;I53,1,0)</f>
        <v>0</v>
      </c>
      <c r="AT53" s="27" t="n">
        <f aca="false">IF(I53&gt;H53,1,0)</f>
        <v>0</v>
      </c>
      <c r="AU53" s="223" t="n">
        <f aca="false">IF(J53&gt;K53,1,0)</f>
        <v>0</v>
      </c>
      <c r="AV53" s="223" t="n">
        <f aca="false">IF(K53&gt;J53,1,0)</f>
        <v>0</v>
      </c>
      <c r="AW53" s="27" t="n">
        <f aca="false">IF(L53&gt;M53,1,0)</f>
        <v>0</v>
      </c>
      <c r="AX53" s="27" t="n">
        <f aca="false">IF(M53&gt;L53,1,0)</f>
        <v>0</v>
      </c>
      <c r="AY53" s="223" t="n">
        <f aca="false">IF(N53&gt;O53,1,0)</f>
        <v>0</v>
      </c>
      <c r="AZ53" s="223" t="n">
        <f aca="false">IF(O53&gt;N53,1,0)</f>
        <v>0</v>
      </c>
      <c r="BA53" s="177" t="n">
        <f aca="false">IF(T53=3,1,0)</f>
        <v>0</v>
      </c>
      <c r="BB53" s="177" t="n">
        <f aca="false">IF(T53=2,1,0)</f>
        <v>0</v>
      </c>
      <c r="BC53" s="177" t="n">
        <f aca="false">IF(T53=1,1,0)</f>
        <v>0</v>
      </c>
      <c r="BD53" s="177" t="n">
        <f aca="false">IF(AND(T53=0,U53&lt;&gt;0),1,0)</f>
        <v>0</v>
      </c>
      <c r="BE53" s="177" t="n">
        <f aca="false">IF(U84=3,1,0)</f>
        <v>0</v>
      </c>
      <c r="BF53" s="177" t="n">
        <f aca="false">IF(U84=2,1,0)</f>
        <v>0</v>
      </c>
      <c r="BG53" s="177" t="n">
        <f aca="false">IF(U84=1,1,0)</f>
        <v>0</v>
      </c>
      <c r="BH53" s="177" t="n">
        <f aca="false">IF(AND(U84=0,T84&lt;&gt;0),1,0)</f>
        <v>0</v>
      </c>
      <c r="BI53" s="27"/>
    </row>
    <row r="54" customFormat="false" ht="14.25" hidden="true" customHeight="true" outlineLevel="0" collapsed="false">
      <c r="A54" s="224"/>
      <c r="B54" s="225"/>
      <c r="C54" s="263"/>
      <c r="D54" s="262" t="str">
        <f aca="false">D53</f>
        <v>VBC Altenglan</v>
      </c>
      <c r="E54" s="228" t="n">
        <f aca="false">E18</f>
        <v>0</v>
      </c>
      <c r="F54" s="231"/>
      <c r="G54" s="232"/>
      <c r="H54" s="229"/>
      <c r="I54" s="230"/>
      <c r="J54" s="231"/>
      <c r="K54" s="232"/>
      <c r="L54" s="229"/>
      <c r="M54" s="230"/>
      <c r="N54" s="231"/>
      <c r="O54" s="232"/>
      <c r="P54" s="235" t="str">
        <f aca="false">IF(F54="","",F54+H54+J54+L54+N54)</f>
        <v/>
      </c>
      <c r="Q54" s="236" t="str">
        <f aca="false">IF(G54="","",G54+I54+K54+M54+O54)</f>
        <v/>
      </c>
      <c r="R54" s="235" t="str">
        <f aca="false">IF(F54="","",AQ54+AS54+AU54+AW54+AY54)</f>
        <v/>
      </c>
      <c r="S54" s="236" t="str">
        <f aca="false">IF(G54="","",AR54+AT54+AV54+AX54+AZ54)</f>
        <v/>
      </c>
      <c r="T54" s="218" t="n">
        <f aca="false">IF(AND(R54&lt;&gt;"",R54=3,S54=0),3,              (IF(AND(R54&lt;&gt;"",R54=3,S54=1),3,                           (IF(AND(R54&lt;&gt;"",R54=3,S54=2),2,                        (IF(AND(R54&lt;&gt;"",R54=2),1,                                                 (IF(AND(R54&lt;&gt;"",R54=1),0,                                                               (IF(AND(R54&lt;&gt;"",R54=0),0,                                                                                0)))))))))))</f>
        <v>0</v>
      </c>
      <c r="U54" s="219" t="n">
        <f aca="false">IF(AND(S54&lt;&gt;"",S54=3,R54=0),3,              (IF(AND(S54&lt;&gt;"",S54=3,R54=1),3,                           (IF(AND(S54&lt;&gt;"",S54=3,R54=2),2,                        (IF(AND(S54&lt;&gt;"",S54=2),1,                                                 (IF(AND(S54&lt;&gt;"",S54=1),0,                                                               (IF(AND(S54&lt;&gt;"",S54=0),0,                                                                                0)))))))))))</f>
        <v>0</v>
      </c>
      <c r="V54" s="237"/>
      <c r="W54" s="237"/>
      <c r="X54" s="237"/>
      <c r="Y54" s="237"/>
      <c r="Z54" s="237"/>
      <c r="AA54" s="237"/>
      <c r="AB54" s="237"/>
      <c r="AC54" s="237"/>
      <c r="AD54" s="237"/>
      <c r="AE54" s="237"/>
      <c r="AF54" s="237"/>
      <c r="AG54" s="237"/>
      <c r="AH54" s="237"/>
      <c r="AI54" s="237"/>
      <c r="AJ54" s="237"/>
      <c r="AK54" s="237"/>
      <c r="AL54" s="237"/>
      <c r="AM54" s="238" t="str">
        <f aca="true">IF(U54&lt;&gt;"","",IF(C54&lt;&gt;"","verlegt",IF(B54&lt;TODAY(),"offen","")))</f>
        <v/>
      </c>
      <c r="AN54" s="238"/>
      <c r="AO54" s="239" t="str">
        <f aca="true">IF(U54&lt;&gt;"","",IF(C54="","",IF(C54&lt;TODAY(),"offen","")))</f>
        <v/>
      </c>
      <c r="AP54" s="239"/>
      <c r="AQ54" s="223" t="n">
        <f aca="false">IF(F54&gt;G54,1,0)</f>
        <v>0</v>
      </c>
      <c r="AR54" s="223" t="n">
        <f aca="false">IF(G54&gt;F54,1,0)</f>
        <v>0</v>
      </c>
      <c r="AS54" s="27" t="n">
        <f aca="false">IF(H54&gt;I54,1,0)</f>
        <v>0</v>
      </c>
      <c r="AT54" s="27" t="n">
        <f aca="false">IF(I54&gt;H54,1,0)</f>
        <v>0</v>
      </c>
      <c r="AU54" s="223" t="n">
        <f aca="false">IF(J54&gt;K54,1,0)</f>
        <v>0</v>
      </c>
      <c r="AV54" s="223" t="n">
        <f aca="false">IF(K54&gt;J54,1,0)</f>
        <v>0</v>
      </c>
      <c r="AW54" s="27" t="n">
        <f aca="false">IF(L54&gt;M54,1,0)</f>
        <v>0</v>
      </c>
      <c r="AX54" s="27" t="n">
        <f aca="false">IF(M54&gt;L54,1,0)</f>
        <v>0</v>
      </c>
      <c r="AY54" s="223" t="n">
        <f aca="false">IF(N54&gt;O54,1,0)</f>
        <v>0</v>
      </c>
      <c r="AZ54" s="223" t="n">
        <f aca="false">IF(O54&gt;N54,1,0)</f>
        <v>0</v>
      </c>
      <c r="BA54" s="177" t="n">
        <f aca="false">IF(T54=3,1,0)</f>
        <v>0</v>
      </c>
      <c r="BB54" s="177" t="n">
        <f aca="false">IF(T54=2,1,0)</f>
        <v>0</v>
      </c>
      <c r="BC54" s="177" t="n">
        <f aca="false">IF(T54=1,1,0)</f>
        <v>0</v>
      </c>
      <c r="BD54" s="177" t="n">
        <f aca="false">IF(AND(T54=0,U54&lt;&gt;0),1,0)</f>
        <v>0</v>
      </c>
      <c r="BE54" s="177" t="n">
        <f aca="false">IF(U95=3,1,0)</f>
        <v>0</v>
      </c>
      <c r="BF54" s="177" t="n">
        <f aca="false">IF(U95=2,1,0)</f>
        <v>0</v>
      </c>
      <c r="BG54" s="177" t="n">
        <f aca="false">IF(U95=1,1,0)</f>
        <v>0</v>
      </c>
      <c r="BH54" s="177" t="n">
        <f aca="false">IF(AND(U95=0,T95&lt;&gt;0),1,0)</f>
        <v>0</v>
      </c>
      <c r="BI54" s="27"/>
    </row>
    <row r="55" customFormat="false" ht="15" hidden="true" customHeight="true" outlineLevel="0" collapsed="false">
      <c r="A55" s="224"/>
      <c r="B55" s="225"/>
      <c r="C55" s="263"/>
      <c r="D55" s="262" t="str">
        <f aca="false">D54</f>
        <v>VBC Altenglan</v>
      </c>
      <c r="E55" s="228" t="n">
        <f aca="false">E21</f>
        <v>0</v>
      </c>
      <c r="F55" s="231"/>
      <c r="G55" s="232"/>
      <c r="H55" s="229"/>
      <c r="I55" s="230"/>
      <c r="J55" s="231"/>
      <c r="K55" s="232"/>
      <c r="L55" s="229"/>
      <c r="M55" s="230"/>
      <c r="N55" s="231"/>
      <c r="O55" s="232"/>
      <c r="P55" s="235" t="str">
        <f aca="false">IF(F55="","",F55+H55+J55+L55+N55)</f>
        <v/>
      </c>
      <c r="Q55" s="236" t="str">
        <f aca="false">IF(G55="","",G55+I55+K55+M55+O55)</f>
        <v/>
      </c>
      <c r="R55" s="235" t="str">
        <f aca="false">IF(F55="","",AQ55+AS55+AU55+AW55+AY55)</f>
        <v/>
      </c>
      <c r="S55" s="236" t="str">
        <f aca="false">IF(G55="","",AR55+AT55+AV55+AX55+AZ55)</f>
        <v/>
      </c>
      <c r="T55" s="218" t="n">
        <f aca="false">IF(AND(R55&lt;&gt;"",R55=3,S55=0),3,              (IF(AND(R55&lt;&gt;"",R55=3,S55=1),3,                           (IF(AND(R55&lt;&gt;"",R55=3,S55=2),2,                        (IF(AND(R55&lt;&gt;"",R55=2),1,                                                 (IF(AND(R55&lt;&gt;"",R55=1),0,                                                               (IF(AND(R55&lt;&gt;"",R55=0),0,                                                                                0)))))))))))</f>
        <v>0</v>
      </c>
      <c r="U55" s="219" t="n">
        <f aca="false">IF(AND(S55&lt;&gt;"",S55=3,R55=0),3,              (IF(AND(S55&lt;&gt;"",S55=3,R55=1),3,                           (IF(AND(S55&lt;&gt;"",S55=3,R55=2),2,                        (IF(AND(S55&lt;&gt;"",S55=2),1,                                                 (IF(AND(S55&lt;&gt;"",S55=1),0,                                                               (IF(AND(S55&lt;&gt;"",S55=0),0,                                                                                0)))))))))))</f>
        <v>0</v>
      </c>
      <c r="V55" s="237"/>
      <c r="W55" s="237"/>
      <c r="X55" s="237"/>
      <c r="Y55" s="237"/>
      <c r="Z55" s="237"/>
      <c r="AA55" s="237"/>
      <c r="AB55" s="237"/>
      <c r="AC55" s="237"/>
      <c r="AD55" s="237"/>
      <c r="AE55" s="237"/>
      <c r="AF55" s="237"/>
      <c r="AG55" s="237"/>
      <c r="AH55" s="237"/>
      <c r="AI55" s="237"/>
      <c r="AJ55" s="237"/>
      <c r="AK55" s="237"/>
      <c r="AL55" s="237"/>
      <c r="AM55" s="238" t="str">
        <f aca="true">IF(U55&lt;&gt;"","",IF(C55&lt;&gt;"","verlegt",IF(B55&lt;TODAY(),"offen","")))</f>
        <v/>
      </c>
      <c r="AN55" s="238"/>
      <c r="AO55" s="239" t="str">
        <f aca="true">IF(U55&lt;&gt;"","",IF(C55="","",IF(C55&lt;TODAY(),"offen","")))</f>
        <v/>
      </c>
      <c r="AP55" s="239"/>
      <c r="AQ55" s="223" t="n">
        <f aca="false">IF(F55&gt;G55,1,0)</f>
        <v>0</v>
      </c>
      <c r="AR55" s="223" t="n">
        <f aca="false">IF(G55&gt;F55,1,0)</f>
        <v>0</v>
      </c>
      <c r="AS55" s="27" t="n">
        <f aca="false">IF(H55&gt;I55,1,0)</f>
        <v>0</v>
      </c>
      <c r="AT55" s="27" t="n">
        <f aca="false">IF(I55&gt;H55,1,0)</f>
        <v>0</v>
      </c>
      <c r="AU55" s="223" t="n">
        <f aca="false">IF(J55&gt;K55,1,0)</f>
        <v>0</v>
      </c>
      <c r="AV55" s="223" t="n">
        <f aca="false">IF(K55&gt;J55,1,0)</f>
        <v>0</v>
      </c>
      <c r="AW55" s="27" t="n">
        <f aca="false">IF(L55&gt;M55,1,0)</f>
        <v>0</v>
      </c>
      <c r="AX55" s="27" t="n">
        <f aca="false">IF(M55&gt;L55,1,0)</f>
        <v>0</v>
      </c>
      <c r="AY55" s="223" t="n">
        <f aca="false">IF(N55&gt;O55,1,0)</f>
        <v>0</v>
      </c>
      <c r="AZ55" s="223" t="n">
        <f aca="false">IF(O55&gt;N55,1,0)</f>
        <v>0</v>
      </c>
      <c r="BA55" s="177" t="n">
        <f aca="false">IF(T55=3,1,0)</f>
        <v>0</v>
      </c>
      <c r="BB55" s="177" t="n">
        <f aca="false">IF(T55=2,1,0)</f>
        <v>0</v>
      </c>
      <c r="BC55" s="177" t="n">
        <f aca="false">IF(T55=1,1,0)</f>
        <v>0</v>
      </c>
      <c r="BD55" s="177" t="n">
        <f aca="false">IF(AND(T55=0,U55&lt;&gt;0),1,0)</f>
        <v>0</v>
      </c>
      <c r="BE55" s="177" t="n">
        <f aca="false">IF(U106=3,1,0)</f>
        <v>0</v>
      </c>
      <c r="BF55" s="177" t="n">
        <f aca="false">IF(U106=2,1,0)</f>
        <v>0</v>
      </c>
      <c r="BG55" s="177" t="n">
        <f aca="false">IF(U106=1,1,0)</f>
        <v>0</v>
      </c>
      <c r="BH55" s="177" t="n">
        <f aca="false">IF(AND(U106=0,T106&lt;&gt;0),1,0)</f>
        <v>0</v>
      </c>
      <c r="BI55" s="27"/>
    </row>
    <row r="56" customFormat="false" ht="15" hidden="true" customHeight="true" outlineLevel="0" collapsed="false">
      <c r="A56" s="224"/>
      <c r="B56" s="225"/>
      <c r="C56" s="263"/>
      <c r="D56" s="262" t="str">
        <f aca="false">D55</f>
        <v>VBC Altenglan</v>
      </c>
      <c r="E56" s="228" t="n">
        <f aca="false">E24</f>
        <v>0</v>
      </c>
      <c r="F56" s="231"/>
      <c r="G56" s="232"/>
      <c r="H56" s="229"/>
      <c r="I56" s="230"/>
      <c r="J56" s="231"/>
      <c r="K56" s="232"/>
      <c r="L56" s="229"/>
      <c r="M56" s="230"/>
      <c r="N56" s="231"/>
      <c r="O56" s="232"/>
      <c r="P56" s="235" t="str">
        <f aca="false">IF(F56="","",F56+H56+J56+L56+N56)</f>
        <v/>
      </c>
      <c r="Q56" s="236" t="str">
        <f aca="false">IF(G56="","",G56+I56+K56+M56+O56)</f>
        <v/>
      </c>
      <c r="R56" s="235" t="str">
        <f aca="false">IF(F56="","",AQ56+AS56+AU56+AW56+AY56)</f>
        <v/>
      </c>
      <c r="S56" s="236" t="str">
        <f aca="false">IF(G56="","",AR56+AT56+AV56+AX56+AZ56)</f>
        <v/>
      </c>
      <c r="T56" s="218" t="n">
        <f aca="false">IF(AND(R56&lt;&gt;"",R56=3,S56=0),3,              (IF(AND(R56&lt;&gt;"",R56=3,S56=1),3,                           (IF(AND(R56&lt;&gt;"",R56=3,S56=2),2,                        (IF(AND(R56&lt;&gt;"",R56=2),1,                                                 (IF(AND(R56&lt;&gt;"",R56=1),0,                                                               (IF(AND(R56&lt;&gt;"",R56=0),0,                                                                                0)))))))))))</f>
        <v>0</v>
      </c>
      <c r="U56" s="219" t="n">
        <f aca="false">IF(AND(S56&lt;&gt;"",S56=3,R56=0),3,              (IF(AND(S56&lt;&gt;"",S56=3,R56=1),3,                           (IF(AND(S56&lt;&gt;"",S56=3,R56=2),2,                        (IF(AND(S56&lt;&gt;"",S56=2),1,                                                 (IF(AND(S56&lt;&gt;"",S56=1),0,                                                               (IF(AND(S56&lt;&gt;"",S56=0),0,                                                                                0)))))))))))</f>
        <v>0</v>
      </c>
      <c r="V56" s="237"/>
      <c r="W56" s="237"/>
      <c r="X56" s="237"/>
      <c r="Y56" s="237"/>
      <c r="Z56" s="237"/>
      <c r="AA56" s="237"/>
      <c r="AB56" s="237"/>
      <c r="AC56" s="237"/>
      <c r="AD56" s="237"/>
      <c r="AE56" s="237"/>
      <c r="AF56" s="237"/>
      <c r="AG56" s="237"/>
      <c r="AH56" s="237"/>
      <c r="AI56" s="237"/>
      <c r="AJ56" s="237"/>
      <c r="AK56" s="237"/>
      <c r="AL56" s="237"/>
      <c r="AM56" s="238" t="str">
        <f aca="true">IF(U56&lt;&gt;"","",IF(C56&lt;&gt;"","verlegt",IF(B56&lt;TODAY(),"offen","")))</f>
        <v/>
      </c>
      <c r="AN56" s="238"/>
      <c r="AO56" s="239" t="str">
        <f aca="true">IF(U56&lt;&gt;"","",IF(C56="","",IF(C56&lt;TODAY(),"offen","")))</f>
        <v/>
      </c>
      <c r="AP56" s="239"/>
      <c r="AQ56" s="223" t="n">
        <f aca="false">IF(F56&gt;G56,1,0)</f>
        <v>0</v>
      </c>
      <c r="AR56" s="223" t="n">
        <f aca="false">IF(G56&gt;F56,1,0)</f>
        <v>0</v>
      </c>
      <c r="AS56" s="27" t="n">
        <f aca="false">IF(H56&gt;I56,1,0)</f>
        <v>0</v>
      </c>
      <c r="AT56" s="27" t="n">
        <f aca="false">IF(I56&gt;H56,1,0)</f>
        <v>0</v>
      </c>
      <c r="AU56" s="223" t="n">
        <f aca="false">IF(J56&gt;K56,1,0)</f>
        <v>0</v>
      </c>
      <c r="AV56" s="223" t="n">
        <f aca="false">IF(K56&gt;J56,1,0)</f>
        <v>0</v>
      </c>
      <c r="AW56" s="27" t="n">
        <f aca="false">IF(L56&gt;M56,1,0)</f>
        <v>0</v>
      </c>
      <c r="AX56" s="27" t="n">
        <f aca="false">IF(M56&gt;L56,1,0)</f>
        <v>0</v>
      </c>
      <c r="AY56" s="223" t="n">
        <f aca="false">IF(N56&gt;O56,1,0)</f>
        <v>0</v>
      </c>
      <c r="AZ56" s="223" t="n">
        <f aca="false">IF(O56&gt;N56,1,0)</f>
        <v>0</v>
      </c>
      <c r="BA56" s="177" t="n">
        <f aca="false">IF(T56=3,1,0)</f>
        <v>0</v>
      </c>
      <c r="BB56" s="177" t="n">
        <f aca="false">IF(T56=2,1,0)</f>
        <v>0</v>
      </c>
      <c r="BC56" s="177" t="n">
        <f aca="false">IF(T56=1,1,0)</f>
        <v>0</v>
      </c>
      <c r="BD56" s="177" t="n">
        <f aca="false">IF(AND(T56=0,U56&lt;&gt;0),1,0)</f>
        <v>0</v>
      </c>
      <c r="BE56" s="177" t="n">
        <f aca="false">IF(U117=3,1,0)</f>
        <v>0</v>
      </c>
      <c r="BF56" s="177" t="n">
        <f aca="false">IF(U117=2,1,0)</f>
        <v>0</v>
      </c>
      <c r="BG56" s="177" t="n">
        <f aca="false">IF(U117=1,1,0)</f>
        <v>0</v>
      </c>
      <c r="BH56" s="177" t="n">
        <f aca="false">IF(AND(U117=0,T117&lt;&gt;0),1,0)</f>
        <v>0</v>
      </c>
      <c r="BI56" s="27"/>
    </row>
    <row r="57" customFormat="false" ht="15" hidden="true" customHeight="true" outlineLevel="0" collapsed="false">
      <c r="A57" s="224"/>
      <c r="B57" s="225"/>
      <c r="C57" s="263"/>
      <c r="D57" s="262" t="str">
        <f aca="false">D56</f>
        <v>VBC Altenglan</v>
      </c>
      <c r="E57" s="228" t="n">
        <f aca="false">E27</f>
        <v>0</v>
      </c>
      <c r="F57" s="231"/>
      <c r="G57" s="232"/>
      <c r="H57" s="229"/>
      <c r="I57" s="230"/>
      <c r="J57" s="231"/>
      <c r="K57" s="232"/>
      <c r="L57" s="229"/>
      <c r="M57" s="230"/>
      <c r="N57" s="231"/>
      <c r="O57" s="232"/>
      <c r="P57" s="235" t="str">
        <f aca="false">IF(F57="","",F57+H57+J57+L57+N57)</f>
        <v/>
      </c>
      <c r="Q57" s="236" t="str">
        <f aca="false">IF(G57="","",G57+I57+K57+M57+O57)</f>
        <v/>
      </c>
      <c r="R57" s="235" t="str">
        <f aca="false">IF(F57="","",AQ57+AS57+AU57+AW57+AY57)</f>
        <v/>
      </c>
      <c r="S57" s="236" t="str">
        <f aca="false">IF(G57="","",AR57+AT57+AV57+AX57+AZ57)</f>
        <v/>
      </c>
      <c r="T57" s="218" t="n">
        <f aca="false">IF(AND(R57&lt;&gt;"",R57=3,S57=0),3,              (IF(AND(R57&lt;&gt;"",R57=3,S57=1),3,                           (IF(AND(R57&lt;&gt;"",R57=3,S57=2),2,                        (IF(AND(R57&lt;&gt;"",R57=2),1,                                                 (IF(AND(R57&lt;&gt;"",R57=1),0,                                                               (IF(AND(R57&lt;&gt;"",R57=0),0,                                                                                0)))))))))))</f>
        <v>0</v>
      </c>
      <c r="U57" s="219" t="n">
        <f aca="false">IF(AND(S57&lt;&gt;"",S57=3,R57=0),3,              (IF(AND(S57&lt;&gt;"",S57=3,R57=1),3,                           (IF(AND(S57&lt;&gt;"",S57=3,R57=2),2,                        (IF(AND(S57&lt;&gt;"",S57=2),1,                                                 (IF(AND(S57&lt;&gt;"",S57=1),0,                                                               (IF(AND(S57&lt;&gt;"",S57=0),0,                                                                                0)))))))))))</f>
        <v>0</v>
      </c>
      <c r="V57" s="237"/>
      <c r="W57" s="237"/>
      <c r="X57" s="237"/>
      <c r="Y57" s="237"/>
      <c r="Z57" s="237"/>
      <c r="AA57" s="237"/>
      <c r="AB57" s="237"/>
      <c r="AC57" s="237"/>
      <c r="AD57" s="237"/>
      <c r="AE57" s="237"/>
      <c r="AF57" s="237"/>
      <c r="AG57" s="237"/>
      <c r="AH57" s="237"/>
      <c r="AI57" s="237"/>
      <c r="AJ57" s="237"/>
      <c r="AK57" s="237"/>
      <c r="AL57" s="237"/>
      <c r="AM57" s="238" t="str">
        <f aca="true">IF(U57&lt;&gt;"","",IF(C57&lt;&gt;"","verlegt",IF(B57&lt;TODAY(),"offen","")))</f>
        <v/>
      </c>
      <c r="AN57" s="238"/>
      <c r="AO57" s="239" t="str">
        <f aca="true">IF(U57&lt;&gt;"","",IF(C57="","",IF(C57&lt;TODAY(),"offen","")))</f>
        <v/>
      </c>
      <c r="AP57" s="239"/>
      <c r="AQ57" s="223" t="n">
        <f aca="false">IF(F57&gt;G57,1,0)</f>
        <v>0</v>
      </c>
      <c r="AR57" s="223" t="n">
        <f aca="false">IF(G57&gt;F57,1,0)</f>
        <v>0</v>
      </c>
      <c r="AS57" s="27" t="n">
        <f aca="false">IF(H57&gt;I57,1,0)</f>
        <v>0</v>
      </c>
      <c r="AT57" s="27" t="n">
        <f aca="false">IF(I57&gt;H57,1,0)</f>
        <v>0</v>
      </c>
      <c r="AU57" s="223" t="n">
        <f aca="false">IF(J57&gt;K57,1,0)</f>
        <v>0</v>
      </c>
      <c r="AV57" s="223" t="n">
        <f aca="false">IF(K57&gt;J57,1,0)</f>
        <v>0</v>
      </c>
      <c r="AW57" s="27" t="n">
        <f aca="false">IF(L57&gt;M57,1,0)</f>
        <v>0</v>
      </c>
      <c r="AX57" s="27" t="n">
        <f aca="false">IF(M57&gt;L57,1,0)</f>
        <v>0</v>
      </c>
      <c r="AY57" s="223" t="n">
        <f aca="false">IF(N57&gt;O57,1,0)</f>
        <v>0</v>
      </c>
      <c r="AZ57" s="223" t="n">
        <f aca="false">IF(O57&gt;N57,1,0)</f>
        <v>0</v>
      </c>
      <c r="BA57" s="177" t="n">
        <f aca="false">IF(T57=3,1,0)</f>
        <v>0</v>
      </c>
      <c r="BB57" s="177" t="n">
        <f aca="false">IF(T57=2,1,0)</f>
        <v>0</v>
      </c>
      <c r="BC57" s="177" t="n">
        <f aca="false">IF(T57=1,1,0)</f>
        <v>0</v>
      </c>
      <c r="BD57" s="177" t="n">
        <f aca="false">IF(AND(T57=0,U57&lt;&gt;0),1,0)</f>
        <v>0</v>
      </c>
      <c r="BE57" s="177" t="n">
        <f aca="false">IF(U128=3,1,0)</f>
        <v>0</v>
      </c>
      <c r="BF57" s="177" t="n">
        <f aca="false">IF(U128=2,1,0)</f>
        <v>0</v>
      </c>
      <c r="BG57" s="177" t="n">
        <f aca="false">IF(U128=1,1,0)</f>
        <v>0</v>
      </c>
      <c r="BH57" s="177" t="n">
        <f aca="false">IF(AND(U128=0,T128&lt;&gt;0),1,0)</f>
        <v>0</v>
      </c>
      <c r="BI57" s="27"/>
    </row>
    <row r="58" customFormat="false" ht="15" hidden="true" customHeight="true" outlineLevel="0" collapsed="false">
      <c r="A58" s="224"/>
      <c r="B58" s="225"/>
      <c r="C58" s="263"/>
      <c r="D58" s="262" t="str">
        <f aca="false">D57</f>
        <v>VBC Altenglan</v>
      </c>
      <c r="E58" s="228" t="n">
        <f aca="false">E30</f>
        <v>0</v>
      </c>
      <c r="F58" s="231"/>
      <c r="G58" s="232"/>
      <c r="H58" s="229"/>
      <c r="I58" s="230"/>
      <c r="J58" s="231"/>
      <c r="K58" s="232"/>
      <c r="L58" s="229"/>
      <c r="M58" s="230"/>
      <c r="N58" s="231"/>
      <c r="O58" s="232"/>
      <c r="P58" s="235" t="str">
        <f aca="false">IF(F58="","",F58+H58+J58+L58+N58)</f>
        <v/>
      </c>
      <c r="Q58" s="236" t="str">
        <f aca="false">IF(G58="","",G58+I58+K58+M58+O58)</f>
        <v/>
      </c>
      <c r="R58" s="235" t="str">
        <f aca="false">IF(F58="","",AQ58+AS58+AU58+AW58+AY58)</f>
        <v/>
      </c>
      <c r="S58" s="236" t="str">
        <f aca="false">IF(G58="","",AR58+AT58+AV58+AX58+AZ58)</f>
        <v/>
      </c>
      <c r="T58" s="218" t="n">
        <f aca="false">IF(AND(R58&lt;&gt;"",R58=3,S58=0),3,              (IF(AND(R58&lt;&gt;"",R58=3,S58=1),3,                           (IF(AND(R58&lt;&gt;"",R58=3,S58=2),2,                        (IF(AND(R58&lt;&gt;"",R58=2),1,                                                 (IF(AND(R58&lt;&gt;"",R58=1),0,                                                               (IF(AND(R58&lt;&gt;"",R58=0),0,                                                                                0)))))))))))</f>
        <v>0</v>
      </c>
      <c r="U58" s="219" t="n">
        <f aca="false">IF(AND(S58&lt;&gt;"",S58=3,R58=0),3,              (IF(AND(S58&lt;&gt;"",S58=3,R58=1),3,                           (IF(AND(S58&lt;&gt;"",S58=3,R58=2),2,                        (IF(AND(S58&lt;&gt;"",S58=2),1,                                                 (IF(AND(S58&lt;&gt;"",S58=1),0,                                                               (IF(AND(S58&lt;&gt;"",S58=0),0,                                                                                0)))))))))))</f>
        <v>0</v>
      </c>
      <c r="V58" s="237"/>
      <c r="W58" s="237"/>
      <c r="X58" s="237"/>
      <c r="Y58" s="237"/>
      <c r="Z58" s="237"/>
      <c r="AA58" s="237"/>
      <c r="AB58" s="237"/>
      <c r="AC58" s="237"/>
      <c r="AD58" s="237"/>
      <c r="AE58" s="237"/>
      <c r="AF58" s="237"/>
      <c r="AG58" s="237"/>
      <c r="AH58" s="237"/>
      <c r="AI58" s="237"/>
      <c r="AJ58" s="237"/>
      <c r="AK58" s="237"/>
      <c r="AL58" s="237"/>
      <c r="AM58" s="238" t="str">
        <f aca="true">IF(U58&lt;&gt;"","",IF(C58&lt;&gt;"","verlegt",IF(B58&lt;TODAY(),"offen","")))</f>
        <v/>
      </c>
      <c r="AN58" s="238"/>
      <c r="AO58" s="239" t="str">
        <f aca="true">IF(U58&lt;&gt;"","",IF(C58="","",IF(C58&lt;TODAY(),"offen","")))</f>
        <v/>
      </c>
      <c r="AP58" s="239"/>
      <c r="AQ58" s="223" t="n">
        <f aca="false">IF(F58&gt;G58,1,0)</f>
        <v>0</v>
      </c>
      <c r="AR58" s="223" t="n">
        <f aca="false">IF(G58&gt;F58,1,0)</f>
        <v>0</v>
      </c>
      <c r="AS58" s="27" t="n">
        <f aca="false">IF(H58&gt;I58,1,0)</f>
        <v>0</v>
      </c>
      <c r="AT58" s="27" t="n">
        <f aca="false">IF(I58&gt;H58,1,0)</f>
        <v>0</v>
      </c>
      <c r="AU58" s="223" t="n">
        <f aca="false">IF(J58&gt;K58,1,0)</f>
        <v>0</v>
      </c>
      <c r="AV58" s="223" t="n">
        <f aca="false">IF(K58&gt;J58,1,0)</f>
        <v>0</v>
      </c>
      <c r="AW58" s="27" t="n">
        <f aca="false">IF(L58&gt;M58,1,0)</f>
        <v>0</v>
      </c>
      <c r="AX58" s="27" t="n">
        <f aca="false">IF(M58&gt;L58,1,0)</f>
        <v>0</v>
      </c>
      <c r="AY58" s="223" t="n">
        <f aca="false">IF(N58&gt;O58,1,0)</f>
        <v>0</v>
      </c>
      <c r="AZ58" s="223" t="n">
        <f aca="false">IF(O58&gt;N58,1,0)</f>
        <v>0</v>
      </c>
      <c r="BA58" s="177" t="n">
        <f aca="false">IF(T58=3,1,0)</f>
        <v>0</v>
      </c>
      <c r="BB58" s="177" t="n">
        <f aca="false">IF(T58=2,1,0)</f>
        <v>0</v>
      </c>
      <c r="BC58" s="177" t="n">
        <f aca="false">IF(T58=1,1,0)</f>
        <v>0</v>
      </c>
      <c r="BD58" s="177" t="n">
        <f aca="false">IF(AND(T58=0,U58&lt;&gt;0),1,0)</f>
        <v>0</v>
      </c>
      <c r="BE58" s="177" t="n">
        <f aca="false">IF(U139=3,1,0)</f>
        <v>0</v>
      </c>
      <c r="BF58" s="177" t="n">
        <f aca="false">IF(U139=2,1,0)</f>
        <v>0</v>
      </c>
      <c r="BG58" s="177" t="n">
        <f aca="false">IF(U139=1,1,0)</f>
        <v>0</v>
      </c>
      <c r="BH58" s="177" t="n">
        <f aca="false">IF(AND(U139=0,T139&lt;&gt;0),1,0)</f>
        <v>0</v>
      </c>
      <c r="BI58" s="27"/>
    </row>
    <row r="59" customFormat="false" ht="15.75" hidden="true" customHeight="false" outlineLevel="0" collapsed="false">
      <c r="A59" s="241"/>
      <c r="B59" s="242"/>
      <c r="C59" s="265"/>
      <c r="D59" s="266" t="str">
        <f aca="false">D58</f>
        <v>VBC Altenglan</v>
      </c>
      <c r="E59" s="267" t="n">
        <f aca="false">E33</f>
        <v>0</v>
      </c>
      <c r="F59" s="247"/>
      <c r="G59" s="248"/>
      <c r="H59" s="245"/>
      <c r="I59" s="246"/>
      <c r="J59" s="247"/>
      <c r="K59" s="248"/>
      <c r="L59" s="245"/>
      <c r="M59" s="246"/>
      <c r="N59" s="247"/>
      <c r="O59" s="248"/>
      <c r="P59" s="251" t="str">
        <f aca="false">IF(F59="","",F59+H59+J59+L59+N59)</f>
        <v/>
      </c>
      <c r="Q59" s="252" t="str">
        <f aca="false">IF(G59="","",G59+I59+K59+M59+O59)</f>
        <v/>
      </c>
      <c r="R59" s="251" t="str">
        <f aca="false">IF(F59="","",AQ59+AS59+AU59+AW59+AY59)</f>
        <v/>
      </c>
      <c r="S59" s="252" t="str">
        <f aca="false">IF(G59="","",AR59+AT59+AV59+AX59+AZ59)</f>
        <v/>
      </c>
      <c r="T59" s="218" t="n">
        <f aca="false">IF(AND(R59&lt;&gt;"",R59=3,S59=0),3,              (IF(AND(R59&lt;&gt;"",R59=3,S59=1),3,                           (IF(AND(R59&lt;&gt;"",R59=3,S59=2),2,                        (IF(AND(R59&lt;&gt;"",R59=2),1,                                                 (IF(AND(R59&lt;&gt;"",R59=1),0,                                                               (IF(AND(R59&lt;&gt;"",R59=0),0,                                                                                0)))))))))))</f>
        <v>0</v>
      </c>
      <c r="U59" s="219" t="n">
        <f aca="false">IF(AND(S59&lt;&gt;"",S59=3,R59=0),3,              (IF(AND(S59&lt;&gt;"",S59=3,R59=1),3,                           (IF(AND(S59&lt;&gt;"",S59=3,R59=2),2,                        (IF(AND(S59&lt;&gt;"",S59=2),1,                                                 (IF(AND(S59&lt;&gt;"",S59=1),0,                                                               (IF(AND(S59&lt;&gt;"",S59=0),0,                                                                                0)))))))))))</f>
        <v>0</v>
      </c>
      <c r="V59" s="253"/>
      <c r="W59" s="253"/>
      <c r="X59" s="253"/>
      <c r="Y59" s="253"/>
      <c r="Z59" s="253"/>
      <c r="AA59" s="253"/>
      <c r="AB59" s="253"/>
      <c r="AC59" s="253"/>
      <c r="AD59" s="253"/>
      <c r="AE59" s="253"/>
      <c r="AF59" s="253"/>
      <c r="AG59" s="253"/>
      <c r="AH59" s="253"/>
      <c r="AI59" s="253"/>
      <c r="AJ59" s="253"/>
      <c r="AK59" s="253"/>
      <c r="AL59" s="253"/>
      <c r="AM59" s="254" t="str">
        <f aca="true">IF(U59&lt;&gt;"","",IF(C59&lt;&gt;"","verlegt",IF(B59&lt;TODAY(),"offen","")))</f>
        <v/>
      </c>
      <c r="AN59" s="254"/>
      <c r="AO59" s="255" t="str">
        <f aca="true">IF(U59&lt;&gt;"","",IF(C59="","",IF(C59&lt;TODAY(),"offen","")))</f>
        <v/>
      </c>
      <c r="AP59" s="255"/>
      <c r="AQ59" s="223" t="n">
        <f aca="false">IF(F59&gt;G59,1,0)</f>
        <v>0</v>
      </c>
      <c r="AR59" s="223" t="n">
        <f aca="false">IF(G59&gt;F59,1,0)</f>
        <v>0</v>
      </c>
      <c r="AS59" s="27" t="n">
        <f aca="false">IF(H59&gt;I59,1,0)</f>
        <v>0</v>
      </c>
      <c r="AT59" s="27" t="n">
        <f aca="false">IF(I59&gt;H59,1,0)</f>
        <v>0</v>
      </c>
      <c r="AU59" s="223" t="n">
        <f aca="false">IF(J59&gt;K59,1,0)</f>
        <v>0</v>
      </c>
      <c r="AV59" s="223" t="n">
        <f aca="false">IF(K59&gt;J59,1,0)</f>
        <v>0</v>
      </c>
      <c r="AW59" s="27" t="n">
        <f aca="false">IF(L59&gt;M59,1,0)</f>
        <v>0</v>
      </c>
      <c r="AX59" s="27" t="n">
        <f aca="false">IF(M59&gt;L59,1,0)</f>
        <v>0</v>
      </c>
      <c r="AY59" s="223" t="n">
        <f aca="false">IF(N59&gt;O59,1,0)</f>
        <v>0</v>
      </c>
      <c r="AZ59" s="223" t="n">
        <f aca="false">IF(O59&gt;N59,1,0)</f>
        <v>0</v>
      </c>
      <c r="BA59" s="177" t="n">
        <f aca="false">IF(T59=3,1,0)</f>
        <v>0</v>
      </c>
      <c r="BB59" s="177" t="n">
        <f aca="false">IF(T59=2,1,0)</f>
        <v>0</v>
      </c>
      <c r="BC59" s="177" t="n">
        <f aca="false">IF(T59=1,1,0)</f>
        <v>0</v>
      </c>
      <c r="BD59" s="177" t="n">
        <f aca="false">IF(AND(T59=0,U59&lt;&gt;0),1,0)</f>
        <v>0</v>
      </c>
      <c r="BE59" s="177" t="n">
        <f aca="false">IF(U150=3,1,0)</f>
        <v>0</v>
      </c>
      <c r="BF59" s="177" t="n">
        <f aca="false">IF(U150=2,1,0)</f>
        <v>0</v>
      </c>
      <c r="BG59" s="177" t="n">
        <f aca="false">IF(U150=1,1,0)</f>
        <v>0</v>
      </c>
      <c r="BH59" s="177" t="n">
        <f aca="false">IF(AND(U150=0,T150&lt;&gt;0),1,0)</f>
        <v>0</v>
      </c>
      <c r="BI59" s="27"/>
    </row>
    <row r="60" customFormat="false" ht="15.75" hidden="false" customHeight="false" outlineLevel="0" collapsed="false">
      <c r="A60" s="26"/>
      <c r="C60" s="27"/>
      <c r="D60" s="24"/>
      <c r="E60" s="24"/>
      <c r="T60" s="218" t="n">
        <f aca="false">IF(AND(R60&lt;&gt;"",R60=3,S60=0),3,              (IF(AND(R60&lt;&gt;"",R60=3,S60=1),3,                           (IF(AND(R60&lt;&gt;"",R60=3,S60=2),2,                        (IF(AND(R60&lt;&gt;"",R60=2),1,                                                 (IF(AND(R60&lt;&gt;"",R60=1),0,                                                               (IF(AND(R60&lt;&gt;"",R60=0),0,                                                                                0)))))))))))</f>
        <v>0</v>
      </c>
      <c r="U60" s="219" t="n">
        <f aca="false">IF(AND(S60&lt;&gt;"",S60=3,R60=0),3,              (IF(AND(S60&lt;&gt;"",S60=3,R60=1),3,                           (IF(AND(S60&lt;&gt;"",S60=3,R60=2),2,                        (IF(AND(S60&lt;&gt;"",S60=2),1,                                                 (IF(AND(S60&lt;&gt;"",S60=1),0,                                                               (IF(AND(S60&lt;&gt;"",S60=0),0,                                                                                0)))))))))))</f>
        <v>0</v>
      </c>
      <c r="V60" s="256"/>
      <c r="W60" s="256"/>
      <c r="X60" s="257"/>
      <c r="Y60" s="257"/>
      <c r="Z60" s="257"/>
      <c r="AA60" s="257"/>
      <c r="AB60" s="257"/>
      <c r="AC60" s="257"/>
      <c r="AD60" s="257"/>
      <c r="AE60" s="257"/>
      <c r="AF60" s="257"/>
      <c r="AG60" s="257"/>
      <c r="AH60" s="257"/>
      <c r="AI60" s="257"/>
      <c r="AJ60" s="257"/>
      <c r="AK60" s="257"/>
      <c r="AL60" s="257"/>
      <c r="AM60" s="257"/>
      <c r="AQ60" s="223"/>
      <c r="AR60" s="223"/>
      <c r="AS60" s="27"/>
      <c r="AT60" s="27"/>
      <c r="AU60" s="223"/>
      <c r="AV60" s="223"/>
      <c r="AW60" s="27"/>
      <c r="AX60" s="27"/>
      <c r="AY60" s="223"/>
      <c r="AZ60" s="223"/>
      <c r="BA60" s="258" t="n">
        <f aca="false">SUM(BA50:BA59)</f>
        <v>0</v>
      </c>
      <c r="BB60" s="258" t="n">
        <f aca="false">SUM(BB50:BB59)</f>
        <v>0</v>
      </c>
      <c r="BC60" s="258" t="n">
        <f aca="false">SUM(BC50:BC59)</f>
        <v>0</v>
      </c>
      <c r="BD60" s="258" t="n">
        <f aca="false">SUM(BD50:BD59)</f>
        <v>0</v>
      </c>
      <c r="BE60" s="258" t="n">
        <f aca="false">SUM(BE50:BE59)</f>
        <v>0</v>
      </c>
      <c r="BF60" s="258" t="n">
        <f aca="false">SUM(BF50:BF59)</f>
        <v>0</v>
      </c>
      <c r="BG60" s="258" t="n">
        <f aca="false">SUM(BG50:BG59)</f>
        <v>0</v>
      </c>
      <c r="BH60" s="258" t="n">
        <f aca="false">SUM(BH50:BH59)</f>
        <v>0</v>
      </c>
      <c r="BI60" s="27" t="n">
        <f aca="false">SUM(BA60:BH60)</f>
        <v>0</v>
      </c>
    </row>
    <row r="61" customFormat="false" ht="15.75" hidden="false" customHeight="false" outlineLevel="0" collapsed="false">
      <c r="A61" s="205"/>
      <c r="B61" s="206"/>
      <c r="C61" s="259"/>
      <c r="D61" s="260" t="str">
        <f aca="false">E9</f>
        <v>VBC Kaiserslautern</v>
      </c>
      <c r="E61" s="209" t="str">
        <f aca="false">E3</f>
        <v>TSG Trippstadt</v>
      </c>
      <c r="F61" s="212"/>
      <c r="G61" s="213"/>
      <c r="H61" s="210"/>
      <c r="I61" s="211"/>
      <c r="J61" s="212"/>
      <c r="K61" s="213"/>
      <c r="L61" s="210"/>
      <c r="M61" s="211"/>
      <c r="N61" s="212"/>
      <c r="O61" s="213"/>
      <c r="P61" s="216" t="str">
        <f aca="false">IF(F61="","",F61+H61+J61+L61+N61)</f>
        <v/>
      </c>
      <c r="Q61" s="217" t="str">
        <f aca="false">IF(G61="","",G61+I61+K61+M61+O61)</f>
        <v/>
      </c>
      <c r="R61" s="216" t="str">
        <f aca="false">IF(F61="","",AQ61+AS61+AU61+AW61+AY61)</f>
        <v/>
      </c>
      <c r="S61" s="217" t="str">
        <f aca="false">IF(G61="","",AR61+AT61+AV61+AX61+AZ61)</f>
        <v/>
      </c>
      <c r="T61" s="218" t="n">
        <f aca="false">IF(AND(R61&lt;&gt;"",R61=3,S61=0),3,              (IF(AND(R61&lt;&gt;"",R61=3,S61=1),3,                           (IF(AND(R61&lt;&gt;"",R61=3,S61=2),2,                        (IF(AND(R61&lt;&gt;"",R61=2),1,                                                 (IF(AND(R61&lt;&gt;"",R61=1),0,                                                               (IF(AND(R61&lt;&gt;"",R61=0),0,                                                                                0)))))))))))</f>
        <v>0</v>
      </c>
      <c r="U61" s="219" t="n">
        <f aca="false">IF(AND(S61&lt;&gt;"",S61=3,R61=0),3,              (IF(AND(S61&lt;&gt;"",S61=3,R61=1),3,                           (IF(AND(S61&lt;&gt;"",S61=3,R61=2),2,                        (IF(AND(S61&lt;&gt;"",S61=2),1,                                                 (IF(AND(S61&lt;&gt;"",S61=1),0,                                                               (IF(AND(S61&lt;&gt;"",S61=0),0,                                                                                0)))))))))))</f>
        <v>0</v>
      </c>
      <c r="V61" s="220"/>
      <c r="W61" s="220"/>
      <c r="X61" s="220"/>
      <c r="Y61" s="220"/>
      <c r="Z61" s="220"/>
      <c r="AA61" s="220"/>
      <c r="AB61" s="220"/>
      <c r="AC61" s="220"/>
      <c r="AD61" s="220"/>
      <c r="AE61" s="220"/>
      <c r="AF61" s="220"/>
      <c r="AG61" s="220"/>
      <c r="AH61" s="220"/>
      <c r="AI61" s="220"/>
      <c r="AJ61" s="220"/>
      <c r="AK61" s="220"/>
      <c r="AL61" s="220"/>
      <c r="AM61" s="221" t="str">
        <f aca="true">IF(U61&lt;&gt;"","",IF(C61&lt;&gt;"","verlegt",IF(B61&lt;TODAY(),"offen","")))</f>
        <v/>
      </c>
      <c r="AN61" s="221"/>
      <c r="AO61" s="222" t="str">
        <f aca="true">IF(U61&lt;&gt;"","",IF(C61="","",IF(C61&lt;TODAY(),"offen","")))</f>
        <v/>
      </c>
      <c r="AP61" s="222"/>
      <c r="AQ61" s="223" t="n">
        <f aca="false">IF(F61&gt;G61,1,0)</f>
        <v>0</v>
      </c>
      <c r="AR61" s="223" t="n">
        <f aca="false">IF(G61&gt;F61,1,0)</f>
        <v>0</v>
      </c>
      <c r="AS61" s="27" t="n">
        <f aca="false">IF(H61&gt;I61,1,0)</f>
        <v>0</v>
      </c>
      <c r="AT61" s="27" t="n">
        <f aca="false">IF(I61&gt;H61,1,0)</f>
        <v>0</v>
      </c>
      <c r="AU61" s="223" t="n">
        <f aca="false">IF(J61&gt;K61,1,0)</f>
        <v>0</v>
      </c>
      <c r="AV61" s="223" t="n">
        <f aca="false">IF(K61&gt;J61,1,0)</f>
        <v>0</v>
      </c>
      <c r="AW61" s="27" t="n">
        <f aca="false">IF(L61&gt;M61,1,0)</f>
        <v>0</v>
      </c>
      <c r="AX61" s="27" t="n">
        <f aca="false">IF(M61&gt;L61,1,0)</f>
        <v>0</v>
      </c>
      <c r="AY61" s="223" t="n">
        <f aca="false">IF(N61&gt;O61,1,0)</f>
        <v>0</v>
      </c>
      <c r="AZ61" s="223" t="n">
        <f aca="false">IF(O61&gt;N61,1,0)</f>
        <v>0</v>
      </c>
      <c r="BA61" s="177" t="n">
        <f aca="false">IF(T61=3,1,0)</f>
        <v>0</v>
      </c>
      <c r="BB61" s="177" t="n">
        <f aca="false">IF(T61=2,1,0)</f>
        <v>0</v>
      </c>
      <c r="BC61" s="177" t="n">
        <f aca="false">IF(T61=1,1,0)</f>
        <v>0</v>
      </c>
      <c r="BD61" s="177" t="n">
        <f aca="false">IF(AND(T61=0,U61&lt;&gt;0),1,0)</f>
        <v>0</v>
      </c>
      <c r="BE61" s="177" t="n">
        <f aca="false">IF(U40=3,1,0)</f>
        <v>0</v>
      </c>
      <c r="BF61" s="177" t="n">
        <f aca="false">IF(U40=2,1,0)</f>
        <v>0</v>
      </c>
      <c r="BG61" s="177" t="n">
        <f aca="false">IF(U40=1,1,0)</f>
        <v>0</v>
      </c>
      <c r="BH61" s="177" t="n">
        <f aca="false">IF(AND(U40=0,T40&lt;&gt;0),1,0)</f>
        <v>0</v>
      </c>
      <c r="BI61" s="27"/>
    </row>
    <row r="62" customFormat="false" ht="15.75" hidden="false" customHeight="false" outlineLevel="0" collapsed="false">
      <c r="A62" s="224"/>
      <c r="B62" s="225"/>
      <c r="C62" s="261"/>
      <c r="D62" s="262" t="str">
        <f aca="false">D61</f>
        <v>VBC Kaiserslautern</v>
      </c>
      <c r="E62" s="228" t="str">
        <f aca="false">E6</f>
        <v>VBC Altenglan</v>
      </c>
      <c r="F62" s="231"/>
      <c r="G62" s="232"/>
      <c r="H62" s="229"/>
      <c r="I62" s="230"/>
      <c r="J62" s="231"/>
      <c r="K62" s="232"/>
      <c r="L62" s="229"/>
      <c r="M62" s="230"/>
      <c r="N62" s="231"/>
      <c r="O62" s="232"/>
      <c r="P62" s="235" t="str">
        <f aca="false">IF(F62="","",F62+H62+J62+L62+N62)</f>
        <v/>
      </c>
      <c r="Q62" s="236" t="str">
        <f aca="false">IF(G62="","",G62+I62+K62+M62+O62)</f>
        <v/>
      </c>
      <c r="R62" s="235" t="str">
        <f aca="false">IF(F62="","",AQ62+AS62+AU62+AW62+AY62)</f>
        <v/>
      </c>
      <c r="S62" s="236" t="str">
        <f aca="false">IF(G62="","",AR62+AT62+AV62+AX62+AZ62)</f>
        <v/>
      </c>
      <c r="T62" s="218" t="n">
        <f aca="false">IF(AND(R62&lt;&gt;"",R62=3,S62=0),3,              (IF(AND(R62&lt;&gt;"",R62=3,S62=1),3,                           (IF(AND(R62&lt;&gt;"",R62=3,S62=2),2,                        (IF(AND(R62&lt;&gt;"",R62=2),1,                                                 (IF(AND(R62&lt;&gt;"",R62=1),0,                                                               (IF(AND(R62&lt;&gt;"",R62=0),0,                                                                                0)))))))))))</f>
        <v>0</v>
      </c>
      <c r="U62" s="219" t="n">
        <f aca="false">IF(AND(S62&lt;&gt;"",S62=3,R62=0),3,              (IF(AND(S62&lt;&gt;"",S62=3,R62=1),3,                           (IF(AND(S62&lt;&gt;"",S62=3,R62=2),2,                        (IF(AND(S62&lt;&gt;"",S62=2),1,                                                 (IF(AND(S62&lt;&gt;"",S62=1),0,                                                               (IF(AND(S62&lt;&gt;"",S62=0),0,                                                                                0)))))))))))</f>
        <v>0</v>
      </c>
      <c r="V62" s="237"/>
      <c r="W62" s="237"/>
      <c r="X62" s="237"/>
      <c r="Y62" s="237"/>
      <c r="Z62" s="237"/>
      <c r="AA62" s="237"/>
      <c r="AB62" s="237"/>
      <c r="AC62" s="237"/>
      <c r="AD62" s="237"/>
      <c r="AE62" s="237"/>
      <c r="AF62" s="237"/>
      <c r="AG62" s="237"/>
      <c r="AH62" s="237"/>
      <c r="AI62" s="237"/>
      <c r="AJ62" s="237"/>
      <c r="AK62" s="237"/>
      <c r="AL62" s="237"/>
      <c r="AM62" s="238" t="str">
        <f aca="true">IF(U62&lt;&gt;"","",IF(C62&lt;&gt;"","verlegt",IF(B62&lt;TODAY(),"offen","")))</f>
        <v/>
      </c>
      <c r="AN62" s="238"/>
      <c r="AO62" s="239" t="str">
        <f aca="true">IF(U62&lt;&gt;"","",IF(C62="","",IF(C62&lt;TODAY(),"offen","")))</f>
        <v/>
      </c>
      <c r="AP62" s="239"/>
      <c r="AQ62" s="223" t="n">
        <f aca="false">IF(F62&gt;G62,1,0)</f>
        <v>0</v>
      </c>
      <c r="AR62" s="223" t="n">
        <f aca="false">IF(G62&gt;F62,1,0)</f>
        <v>0</v>
      </c>
      <c r="AS62" s="27" t="n">
        <f aca="false">IF(H62&gt;I62,1,0)</f>
        <v>0</v>
      </c>
      <c r="AT62" s="27" t="n">
        <f aca="false">IF(I62&gt;H62,1,0)</f>
        <v>0</v>
      </c>
      <c r="AU62" s="223" t="n">
        <f aca="false">IF(J62&gt;K62,1,0)</f>
        <v>0</v>
      </c>
      <c r="AV62" s="223" t="n">
        <f aca="false">IF(K62&gt;J62,1,0)</f>
        <v>0</v>
      </c>
      <c r="AW62" s="27" t="n">
        <f aca="false">IF(L62&gt;M62,1,0)</f>
        <v>0</v>
      </c>
      <c r="AX62" s="27" t="n">
        <f aca="false">IF(M62&gt;L62,1,0)</f>
        <v>0</v>
      </c>
      <c r="AY62" s="223" t="n">
        <f aca="false">IF(N62&gt;O62,1,0)</f>
        <v>0</v>
      </c>
      <c r="AZ62" s="223" t="n">
        <f aca="false">IF(O62&gt;N62,1,0)</f>
        <v>0</v>
      </c>
      <c r="BA62" s="177" t="n">
        <f aca="false">IF(T62=3,1,0)</f>
        <v>0</v>
      </c>
      <c r="BB62" s="177" t="n">
        <f aca="false">IF(T62=2,1,0)</f>
        <v>0</v>
      </c>
      <c r="BC62" s="177" t="n">
        <f aca="false">IF(T62=1,1,0)</f>
        <v>0</v>
      </c>
      <c r="BD62" s="177" t="n">
        <f aca="false">IF(AND(T62=0,U62&lt;&gt;0),1,0)</f>
        <v>0</v>
      </c>
      <c r="BE62" s="177" t="n">
        <f aca="false">IF(U51=3,1,0)</f>
        <v>0</v>
      </c>
      <c r="BF62" s="177" t="n">
        <f aca="false">IF(U51=2,1,0)</f>
        <v>0</v>
      </c>
      <c r="BG62" s="177" t="n">
        <f aca="false">IF(U51=1,1,0)</f>
        <v>0</v>
      </c>
      <c r="BH62" s="177" t="n">
        <f aca="false">IF(AND(U51=0,T51&lt;&gt;0),1,0)</f>
        <v>0</v>
      </c>
      <c r="BI62" s="27"/>
    </row>
    <row r="63" customFormat="false" ht="15.75" hidden="false" customHeight="false" outlineLevel="0" collapsed="false">
      <c r="A63" s="224"/>
      <c r="B63" s="225"/>
      <c r="C63" s="261"/>
      <c r="D63" s="262" t="str">
        <f aca="false">D62</f>
        <v>VBC Kaiserslautern</v>
      </c>
      <c r="E63" s="228" t="str">
        <f aca="false">E12</f>
        <v>TV Rodenbach US</v>
      </c>
      <c r="F63" s="212"/>
      <c r="G63" s="213"/>
      <c r="H63" s="210"/>
      <c r="I63" s="211"/>
      <c r="J63" s="212"/>
      <c r="K63" s="213"/>
      <c r="L63" s="210"/>
      <c r="M63" s="211"/>
      <c r="N63" s="231"/>
      <c r="O63" s="232"/>
      <c r="P63" s="235" t="str">
        <f aca="false">IF(F63="","",F63+H63+J63+L63+N63)</f>
        <v/>
      </c>
      <c r="Q63" s="236" t="str">
        <f aca="false">IF(G63="","",G63+I63+K63+M63+O63)</f>
        <v/>
      </c>
      <c r="R63" s="235" t="str">
        <f aca="false">IF(F63="","",AQ63+AS63+AU63+AW63+AY63)</f>
        <v/>
      </c>
      <c r="S63" s="236" t="str">
        <f aca="false">IF(G63="","",AR63+AT63+AV63+AX63+AZ63)</f>
        <v/>
      </c>
      <c r="T63" s="218" t="n">
        <f aca="false">IF(AND(R63&lt;&gt;"",R63=3,S63=0),3,              (IF(AND(R63&lt;&gt;"",R63=3,S63=1),3,                           (IF(AND(R63&lt;&gt;"",R63=3,S63=2),2,                        (IF(AND(R63&lt;&gt;"",R63=2),1,                                                 (IF(AND(R63&lt;&gt;"",R63=1),0,                                                               (IF(AND(R63&lt;&gt;"",R63=0),0,                                                                                0)))))))))))</f>
        <v>0</v>
      </c>
      <c r="U63" s="219" t="n">
        <f aca="false">IF(AND(S63&lt;&gt;"",S63=3,R63=0),3,              (IF(AND(S63&lt;&gt;"",S63=3,R63=1),3,                           (IF(AND(S63&lt;&gt;"",S63=3,R63=2),2,                        (IF(AND(S63&lt;&gt;"",S63=2),1,                                                 (IF(AND(S63&lt;&gt;"",S63=1),0,                                                               (IF(AND(S63&lt;&gt;"",S63=0),0,                                                                                0)))))))))))</f>
        <v>0</v>
      </c>
      <c r="V63" s="237"/>
      <c r="W63" s="237"/>
      <c r="X63" s="237"/>
      <c r="Y63" s="237"/>
      <c r="Z63" s="237"/>
      <c r="AA63" s="237"/>
      <c r="AB63" s="237"/>
      <c r="AC63" s="237"/>
      <c r="AD63" s="237"/>
      <c r="AE63" s="237"/>
      <c r="AF63" s="237"/>
      <c r="AG63" s="237"/>
      <c r="AH63" s="237"/>
      <c r="AI63" s="237"/>
      <c r="AJ63" s="237"/>
      <c r="AK63" s="237"/>
      <c r="AL63" s="237"/>
      <c r="AM63" s="238" t="str">
        <f aca="true">IF(U63&lt;&gt;"","",IF(C63&lt;&gt;"","verlegt",IF(B63&lt;TODAY(),"offen","")))</f>
        <v/>
      </c>
      <c r="AN63" s="238"/>
      <c r="AO63" s="239" t="str">
        <f aca="true">IF(U63&lt;&gt;"","",IF(C63="","",IF(C63&lt;TODAY(),"offen","")))</f>
        <v/>
      </c>
      <c r="AP63" s="239"/>
      <c r="AQ63" s="223" t="n">
        <f aca="false">IF(F63&gt;G63,1,0)</f>
        <v>0</v>
      </c>
      <c r="AR63" s="223" t="n">
        <f aca="false">IF(G63&gt;F63,1,0)</f>
        <v>0</v>
      </c>
      <c r="AS63" s="27" t="n">
        <f aca="false">IF(H63&gt;I63,1,0)</f>
        <v>0</v>
      </c>
      <c r="AT63" s="27" t="n">
        <f aca="false">IF(I63&gt;H63,1,0)</f>
        <v>0</v>
      </c>
      <c r="AU63" s="223" t="n">
        <f aca="false">IF(J63&gt;K63,1,0)</f>
        <v>0</v>
      </c>
      <c r="AV63" s="223" t="n">
        <f aca="false">IF(K63&gt;J63,1,0)</f>
        <v>0</v>
      </c>
      <c r="AW63" s="27" t="n">
        <f aca="false">IF(L63&gt;M63,1,0)</f>
        <v>0</v>
      </c>
      <c r="AX63" s="27" t="n">
        <f aca="false">IF(M63&gt;L63,1,0)</f>
        <v>0</v>
      </c>
      <c r="AY63" s="223" t="n">
        <f aca="false">IF(N63&gt;O63,1,0)</f>
        <v>0</v>
      </c>
      <c r="AZ63" s="223" t="n">
        <f aca="false">IF(O63&gt;N63,1,0)</f>
        <v>0</v>
      </c>
      <c r="BA63" s="177" t="n">
        <f aca="false">IF(T63=3,1,0)</f>
        <v>0</v>
      </c>
      <c r="BB63" s="177" t="n">
        <f aca="false">IF(T63=2,1,0)</f>
        <v>0</v>
      </c>
      <c r="BC63" s="177" t="n">
        <f aca="false">IF(T63=1,1,0)</f>
        <v>0</v>
      </c>
      <c r="BD63" s="177" t="n">
        <f aca="false">IF(AND(T63=0,U63&lt;&gt;0),1,0)</f>
        <v>0</v>
      </c>
      <c r="BE63" s="177" t="n">
        <f aca="false">IF(U74=3,1,0)</f>
        <v>0</v>
      </c>
      <c r="BF63" s="177" t="n">
        <f aca="false">IF(U74=2,1,0)</f>
        <v>0</v>
      </c>
      <c r="BG63" s="177" t="n">
        <f aca="false">IF(U74=1,1,0)</f>
        <v>0</v>
      </c>
      <c r="BH63" s="177" t="n">
        <f aca="false">IF(AND(U74=0,T74&lt;&gt;0),1,0)</f>
        <v>0</v>
      </c>
      <c r="BI63" s="27"/>
    </row>
    <row r="64" customFormat="false" ht="15" hidden="false" customHeight="true" outlineLevel="0" collapsed="false">
      <c r="A64" s="224"/>
      <c r="B64" s="225"/>
      <c r="C64" s="261"/>
      <c r="D64" s="262" t="str">
        <f aca="false">D63</f>
        <v>VBC Kaiserslautern</v>
      </c>
      <c r="E64" s="228" t="str">
        <f aca="false">E15</f>
        <v>Niederkirchen/Roßbach</v>
      </c>
      <c r="F64" s="231"/>
      <c r="G64" s="232"/>
      <c r="H64" s="229"/>
      <c r="I64" s="230"/>
      <c r="J64" s="231"/>
      <c r="K64" s="232"/>
      <c r="L64" s="229"/>
      <c r="M64" s="230"/>
      <c r="N64" s="231"/>
      <c r="O64" s="232"/>
      <c r="P64" s="235" t="str">
        <f aca="false">IF(F64="","",F64+H64+J64+L64+N64)</f>
        <v/>
      </c>
      <c r="Q64" s="236" t="str">
        <f aca="false">IF(G64="","",G64+I64+K64+M64+O64)</f>
        <v/>
      </c>
      <c r="R64" s="235" t="str">
        <f aca="false">IF(F64="","",AQ64+AS64+AU64+AW64+AY64)</f>
        <v/>
      </c>
      <c r="S64" s="236" t="str">
        <f aca="false">IF(G64="","",AR64+AT64+AV64+AX64+AZ64)</f>
        <v/>
      </c>
      <c r="T64" s="218" t="n">
        <f aca="false">IF(AND(R64&lt;&gt;"",R64=3,S64=0),3,              (IF(AND(R64&lt;&gt;"",R64=3,S64=1),3,                           (IF(AND(R64&lt;&gt;"",R64=3,S64=2),2,                        (IF(AND(R64&lt;&gt;"",R64=2),1,                                                 (IF(AND(R64&lt;&gt;"",R64=1),0,                                                               (IF(AND(R64&lt;&gt;"",R64=0),0,                                                                                0)))))))))))</f>
        <v>0</v>
      </c>
      <c r="U64" s="219" t="n">
        <f aca="false">IF(AND(S64&lt;&gt;"",S64=3,R64=0),3,              (IF(AND(S64&lt;&gt;"",S64=3,R64=1),3,                           (IF(AND(S64&lt;&gt;"",S64=3,R64=2),2,                        (IF(AND(S64&lt;&gt;"",S64=2),1,                                                 (IF(AND(S64&lt;&gt;"",S64=1),0,                                                               (IF(AND(S64&lt;&gt;"",S64=0),0,                                                                                0)))))))))))</f>
        <v>0</v>
      </c>
      <c r="V64" s="237"/>
      <c r="W64" s="237"/>
      <c r="X64" s="237"/>
      <c r="Y64" s="237"/>
      <c r="Z64" s="237"/>
      <c r="AA64" s="237"/>
      <c r="AB64" s="237"/>
      <c r="AC64" s="237"/>
      <c r="AD64" s="237"/>
      <c r="AE64" s="237"/>
      <c r="AF64" s="237"/>
      <c r="AG64" s="237"/>
      <c r="AH64" s="237"/>
      <c r="AI64" s="237"/>
      <c r="AJ64" s="237"/>
      <c r="AK64" s="237"/>
      <c r="AL64" s="237"/>
      <c r="AM64" s="264" t="str">
        <f aca="true">IF(U64&lt;&gt;"","",IF(C64&lt;&gt;"","verlegt",IF(B64&lt;TODAY(),"offen","")))</f>
        <v/>
      </c>
      <c r="AN64" s="264"/>
      <c r="AO64" s="239" t="str">
        <f aca="true">IF(U64&lt;&gt;"","",IF(C64="","",IF(C64&lt;TODAY(),"offen","")))</f>
        <v/>
      </c>
      <c r="AP64" s="239"/>
      <c r="AQ64" s="223" t="n">
        <f aca="false">IF(F64&gt;G64,1,0)</f>
        <v>0</v>
      </c>
      <c r="AR64" s="223" t="n">
        <f aca="false">IF(G64&gt;F64,1,0)</f>
        <v>0</v>
      </c>
      <c r="AS64" s="27" t="n">
        <f aca="false">IF(H64&gt;I64,1,0)</f>
        <v>0</v>
      </c>
      <c r="AT64" s="27" t="n">
        <f aca="false">IF(I64&gt;H64,1,0)</f>
        <v>0</v>
      </c>
      <c r="AU64" s="223" t="n">
        <f aca="false">IF(J64&gt;K64,1,0)</f>
        <v>0</v>
      </c>
      <c r="AV64" s="223" t="n">
        <f aca="false">IF(K64&gt;J64,1,0)</f>
        <v>0</v>
      </c>
      <c r="AW64" s="27" t="n">
        <f aca="false">IF(L64&gt;M64,1,0)</f>
        <v>0</v>
      </c>
      <c r="AX64" s="27" t="n">
        <f aca="false">IF(M64&gt;L64,1,0)</f>
        <v>0</v>
      </c>
      <c r="AY64" s="223" t="n">
        <f aca="false">IF(N64&gt;O64,1,0)</f>
        <v>0</v>
      </c>
      <c r="AZ64" s="223" t="n">
        <f aca="false">IF(O64&gt;N64,1,0)</f>
        <v>0</v>
      </c>
      <c r="BA64" s="177" t="n">
        <f aca="false">IF(T64=3,1,0)</f>
        <v>0</v>
      </c>
      <c r="BB64" s="177" t="n">
        <f aca="false">IF(T64=2,1,0)</f>
        <v>0</v>
      </c>
      <c r="BC64" s="177" t="n">
        <f aca="false">IF(T64=1,1,0)</f>
        <v>0</v>
      </c>
      <c r="BD64" s="177" t="n">
        <f aca="false">IF(AND(T64=0,U64&lt;&gt;0),1,0)</f>
        <v>0</v>
      </c>
      <c r="BE64" s="177" t="n">
        <f aca="false">IF(U85=3,1,0)</f>
        <v>0</v>
      </c>
      <c r="BF64" s="177" t="n">
        <f aca="false">IF(U85=2,1,0)</f>
        <v>0</v>
      </c>
      <c r="BG64" s="177" t="n">
        <f aca="false">IF(U85=1,1,0)</f>
        <v>0</v>
      </c>
      <c r="BH64" s="177" t="n">
        <f aca="false">IF(AND(U85=0,T85&lt;&gt;0),1,0)</f>
        <v>0</v>
      </c>
      <c r="BI64" s="27"/>
    </row>
    <row r="65" customFormat="false" ht="15" hidden="true" customHeight="true" outlineLevel="0" collapsed="false">
      <c r="A65" s="224"/>
      <c r="B65" s="225"/>
      <c r="C65" s="263"/>
      <c r="D65" s="262" t="str">
        <f aca="false">D64</f>
        <v>VBC Kaiserslautern</v>
      </c>
      <c r="E65" s="228" t="n">
        <f aca="false">E18</f>
        <v>0</v>
      </c>
      <c r="F65" s="231"/>
      <c r="G65" s="232"/>
      <c r="H65" s="229"/>
      <c r="I65" s="230"/>
      <c r="J65" s="231"/>
      <c r="K65" s="232"/>
      <c r="L65" s="229"/>
      <c r="M65" s="230"/>
      <c r="N65" s="231"/>
      <c r="O65" s="232"/>
      <c r="P65" s="235" t="str">
        <f aca="false">IF(F65="","",F65+H65+J65+L65+N65)</f>
        <v/>
      </c>
      <c r="Q65" s="236" t="str">
        <f aca="false">IF(G65="","",G65+I65+K65+M65+O65)</f>
        <v/>
      </c>
      <c r="R65" s="235" t="str">
        <f aca="false">IF(F65="","",AQ65+AS65+AU65+AW65+AY65)</f>
        <v/>
      </c>
      <c r="S65" s="236" t="str">
        <f aca="false">IF(G65="","",AR65+AT65+AV65+AX65+AZ65)</f>
        <v/>
      </c>
      <c r="T65" s="218" t="n">
        <f aca="false">IF(AND(R65&lt;&gt;"",R65=3,S65=0),3,              (IF(AND(R65&lt;&gt;"",R65=3,S65=1),3,                           (IF(AND(R65&lt;&gt;"",R65=3,S65=2),2,                        (IF(AND(R65&lt;&gt;"",R65=2),1,                                                 (IF(AND(R65&lt;&gt;"",R65=1),0,                                                               (IF(AND(R65&lt;&gt;"",R65=0),0,                                                                                0)))))))))))</f>
        <v>0</v>
      </c>
      <c r="U65" s="219" t="n">
        <f aca="false">IF(AND(S65&lt;&gt;"",S65=3,R65=0),3,              (IF(AND(S65&lt;&gt;"",S65=3,R65=1),3,                           (IF(AND(S65&lt;&gt;"",S65=3,R65=2),2,                        (IF(AND(S65&lt;&gt;"",S65=2),1,                                                 (IF(AND(S65&lt;&gt;"",S65=1),0,                                                               (IF(AND(S65&lt;&gt;"",S65=0),0,                                                                                0)))))))))))</f>
        <v>0</v>
      </c>
      <c r="V65" s="237"/>
      <c r="W65" s="237"/>
      <c r="X65" s="237"/>
      <c r="Y65" s="237"/>
      <c r="Z65" s="237"/>
      <c r="AA65" s="237"/>
      <c r="AB65" s="237"/>
      <c r="AC65" s="237"/>
      <c r="AD65" s="237"/>
      <c r="AE65" s="237"/>
      <c r="AF65" s="237"/>
      <c r="AG65" s="237"/>
      <c r="AH65" s="237"/>
      <c r="AI65" s="237"/>
      <c r="AJ65" s="237"/>
      <c r="AK65" s="237"/>
      <c r="AL65" s="237"/>
      <c r="AM65" s="238" t="str">
        <f aca="true">IF(U65&lt;&gt;"","",IF(C65&lt;&gt;"","verlegt",IF(B65&lt;TODAY(),"offen","")))</f>
        <v/>
      </c>
      <c r="AN65" s="238"/>
      <c r="AO65" s="239" t="str">
        <f aca="true">IF(U65&lt;&gt;"","",IF(C65="","",IF(C65&lt;TODAY(),"offen","")))</f>
        <v/>
      </c>
      <c r="AP65" s="239"/>
      <c r="AQ65" s="223" t="n">
        <f aca="false">IF(F65&gt;G65,1,0)</f>
        <v>0</v>
      </c>
      <c r="AR65" s="223" t="n">
        <f aca="false">IF(G65&gt;F65,1,0)</f>
        <v>0</v>
      </c>
      <c r="AS65" s="27" t="n">
        <f aca="false">IF(H65&gt;I65,1,0)</f>
        <v>0</v>
      </c>
      <c r="AT65" s="27" t="n">
        <f aca="false">IF(I65&gt;H65,1,0)</f>
        <v>0</v>
      </c>
      <c r="AU65" s="223" t="n">
        <f aca="false">IF(J65&gt;K65,1,0)</f>
        <v>0</v>
      </c>
      <c r="AV65" s="223" t="n">
        <f aca="false">IF(K65&gt;J65,1,0)</f>
        <v>0</v>
      </c>
      <c r="AW65" s="27" t="n">
        <f aca="false">IF(L65&gt;M65,1,0)</f>
        <v>0</v>
      </c>
      <c r="AX65" s="27" t="n">
        <f aca="false">IF(M65&gt;L65,1,0)</f>
        <v>0</v>
      </c>
      <c r="AY65" s="223" t="n">
        <f aca="false">IF(N65&gt;O65,1,0)</f>
        <v>0</v>
      </c>
      <c r="AZ65" s="223" t="n">
        <f aca="false">IF(O65&gt;N65,1,0)</f>
        <v>0</v>
      </c>
      <c r="BA65" s="177" t="n">
        <f aca="false">IF(T65=3,1,0)</f>
        <v>0</v>
      </c>
      <c r="BB65" s="177" t="n">
        <f aca="false">IF(T65=2,1,0)</f>
        <v>0</v>
      </c>
      <c r="BC65" s="177" t="n">
        <f aca="false">IF(T65=1,1,0)</f>
        <v>0</v>
      </c>
      <c r="BD65" s="177" t="n">
        <f aca="false">IF(AND(T65=0,U65&lt;&gt;0),1,0)</f>
        <v>0</v>
      </c>
      <c r="BE65" s="177" t="n">
        <f aca="false">IF(U96=3,1,0)</f>
        <v>0</v>
      </c>
      <c r="BF65" s="177" t="n">
        <f aca="false">IF(U96=2,1,0)</f>
        <v>0</v>
      </c>
      <c r="BG65" s="177" t="n">
        <f aca="false">IF(U96=1,1,0)</f>
        <v>0</v>
      </c>
      <c r="BH65" s="177" t="n">
        <f aca="false">IF(AND(U96=0,T96&lt;&gt;0),1,0)</f>
        <v>0</v>
      </c>
      <c r="BI65" s="27"/>
    </row>
    <row r="66" customFormat="false" ht="15" hidden="true" customHeight="true" outlineLevel="0" collapsed="false">
      <c r="A66" s="224"/>
      <c r="B66" s="225"/>
      <c r="C66" s="263"/>
      <c r="D66" s="262" t="str">
        <f aca="false">D65</f>
        <v>VBC Kaiserslautern</v>
      </c>
      <c r="E66" s="228" t="n">
        <f aca="false">E21</f>
        <v>0</v>
      </c>
      <c r="F66" s="231"/>
      <c r="G66" s="232"/>
      <c r="H66" s="229"/>
      <c r="I66" s="230"/>
      <c r="J66" s="231"/>
      <c r="K66" s="232"/>
      <c r="L66" s="229"/>
      <c r="M66" s="230"/>
      <c r="N66" s="231"/>
      <c r="O66" s="232"/>
      <c r="P66" s="235" t="str">
        <f aca="false">IF(F66="","",F66+H66+J66+L66+N66)</f>
        <v/>
      </c>
      <c r="Q66" s="236" t="str">
        <f aca="false">IF(G66="","",G66+I66+K66+M66+O66)</f>
        <v/>
      </c>
      <c r="R66" s="235" t="str">
        <f aca="false">IF(F66="","",AQ66+AS66+AU66+AW66+AY66)</f>
        <v/>
      </c>
      <c r="S66" s="236" t="str">
        <f aca="false">IF(G66="","",AR66+AT66+AV66+AX66+AZ66)</f>
        <v/>
      </c>
      <c r="T66" s="218" t="n">
        <f aca="false">IF(AND(R66&lt;&gt;"",R66=3,S66=0),3,              (IF(AND(R66&lt;&gt;"",R66=3,S66=1),3,                           (IF(AND(R66&lt;&gt;"",R66=3,S66=2),2,                        (IF(AND(R66&lt;&gt;"",R66=2),1,                                                 (IF(AND(R66&lt;&gt;"",R66=1),0,                                                               (IF(AND(R66&lt;&gt;"",R66=0),0,                                                                                0)))))))))))</f>
        <v>0</v>
      </c>
      <c r="U66" s="219" t="n">
        <f aca="false">IF(AND(S66&lt;&gt;"",S66=3,R66=0),3,              (IF(AND(S66&lt;&gt;"",S66=3,R66=1),3,                           (IF(AND(S66&lt;&gt;"",S66=3,R66=2),2,                        (IF(AND(S66&lt;&gt;"",S66=2),1,                                                 (IF(AND(S66&lt;&gt;"",S66=1),0,                                                               (IF(AND(S66&lt;&gt;"",S66=0),0,                                                                                0)))))))))))</f>
        <v>0</v>
      </c>
      <c r="V66" s="237"/>
      <c r="W66" s="237"/>
      <c r="X66" s="237"/>
      <c r="Y66" s="237"/>
      <c r="Z66" s="237"/>
      <c r="AA66" s="237"/>
      <c r="AB66" s="237"/>
      <c r="AC66" s="237"/>
      <c r="AD66" s="237"/>
      <c r="AE66" s="237"/>
      <c r="AF66" s="237"/>
      <c r="AG66" s="237"/>
      <c r="AH66" s="237"/>
      <c r="AI66" s="237"/>
      <c r="AJ66" s="237"/>
      <c r="AK66" s="237"/>
      <c r="AL66" s="237"/>
      <c r="AM66" s="238" t="str">
        <f aca="true">IF(U66&lt;&gt;"","",IF(C66&lt;&gt;"","verlegt",IF(B66&lt;TODAY(),"offen","")))</f>
        <v/>
      </c>
      <c r="AN66" s="238"/>
      <c r="AO66" s="239" t="str">
        <f aca="true">IF(U66&lt;&gt;"","",IF(C66="","",IF(C66&lt;TODAY(),"offen","")))</f>
        <v/>
      </c>
      <c r="AP66" s="239"/>
      <c r="AQ66" s="223" t="n">
        <f aca="false">IF(F66&gt;G66,1,0)</f>
        <v>0</v>
      </c>
      <c r="AR66" s="223" t="n">
        <f aca="false">IF(G66&gt;F66,1,0)</f>
        <v>0</v>
      </c>
      <c r="AS66" s="27" t="n">
        <f aca="false">IF(H66&gt;I66,1,0)</f>
        <v>0</v>
      </c>
      <c r="AT66" s="27" t="n">
        <f aca="false">IF(I66&gt;H66,1,0)</f>
        <v>0</v>
      </c>
      <c r="AU66" s="223" t="n">
        <f aca="false">IF(J66&gt;K66,1,0)</f>
        <v>0</v>
      </c>
      <c r="AV66" s="223" t="n">
        <f aca="false">IF(K66&gt;J66,1,0)</f>
        <v>0</v>
      </c>
      <c r="AW66" s="27" t="n">
        <f aca="false">IF(L66&gt;M66,1,0)</f>
        <v>0</v>
      </c>
      <c r="AX66" s="27" t="n">
        <f aca="false">IF(M66&gt;L66,1,0)</f>
        <v>0</v>
      </c>
      <c r="AY66" s="223" t="n">
        <f aca="false">IF(N66&gt;O66,1,0)</f>
        <v>0</v>
      </c>
      <c r="AZ66" s="223" t="n">
        <f aca="false">IF(O66&gt;N66,1,0)</f>
        <v>0</v>
      </c>
      <c r="BA66" s="177" t="n">
        <f aca="false">IF(T66=3,1,0)</f>
        <v>0</v>
      </c>
      <c r="BB66" s="177" t="n">
        <f aca="false">IF(T66=2,1,0)</f>
        <v>0</v>
      </c>
      <c r="BC66" s="177" t="n">
        <f aca="false">IF(T66=1,1,0)</f>
        <v>0</v>
      </c>
      <c r="BD66" s="177" t="n">
        <f aca="false">IF(AND(T66=0,U66&lt;&gt;0),1,0)</f>
        <v>0</v>
      </c>
      <c r="BE66" s="177" t="n">
        <f aca="false">IF(U107=3,1,0)</f>
        <v>0</v>
      </c>
      <c r="BF66" s="177" t="n">
        <f aca="false">IF(U107=2,1,0)</f>
        <v>0</v>
      </c>
      <c r="BG66" s="177" t="n">
        <f aca="false">IF(U107=1,1,0)</f>
        <v>0</v>
      </c>
      <c r="BH66" s="177" t="n">
        <f aca="false">IF(AND(U107=0,T107&lt;&gt;0),1,0)</f>
        <v>0</v>
      </c>
      <c r="BI66" s="27"/>
    </row>
    <row r="67" customFormat="false" ht="15" hidden="true" customHeight="true" outlineLevel="0" collapsed="false">
      <c r="A67" s="224"/>
      <c r="B67" s="225"/>
      <c r="C67" s="263"/>
      <c r="D67" s="262" t="str">
        <f aca="false">D66</f>
        <v>VBC Kaiserslautern</v>
      </c>
      <c r="E67" s="228" t="n">
        <f aca="false">E24</f>
        <v>0</v>
      </c>
      <c r="F67" s="231"/>
      <c r="G67" s="232"/>
      <c r="H67" s="229"/>
      <c r="I67" s="230"/>
      <c r="J67" s="231"/>
      <c r="K67" s="232"/>
      <c r="L67" s="229"/>
      <c r="M67" s="230"/>
      <c r="N67" s="231"/>
      <c r="O67" s="232"/>
      <c r="P67" s="235" t="str">
        <f aca="false">IF(F67="","",F67+H67+J67+L67+N67)</f>
        <v/>
      </c>
      <c r="Q67" s="236" t="str">
        <f aca="false">IF(G67="","",G67+I67+K67+M67+O67)</f>
        <v/>
      </c>
      <c r="R67" s="235" t="str">
        <f aca="false">IF(F67="","",AQ67+AS67+AU67+AW67+AY67)</f>
        <v/>
      </c>
      <c r="S67" s="236" t="str">
        <f aca="false">IF(G67="","",AR67+AT67+AV67+AX67+AZ67)</f>
        <v/>
      </c>
      <c r="T67" s="218" t="n">
        <f aca="false">IF(AND(R67&lt;&gt;"",R67=3,S67=0),3,              (IF(AND(R67&lt;&gt;"",R67=3,S67=1),3,                           (IF(AND(R67&lt;&gt;"",R67=3,S67=2),2,                        (IF(AND(R67&lt;&gt;"",R67=2),1,                                                 (IF(AND(R67&lt;&gt;"",R67=1),0,                                                               (IF(AND(R67&lt;&gt;"",R67=0),0,                                                                                0)))))))))))</f>
        <v>0</v>
      </c>
      <c r="U67" s="219" t="n">
        <f aca="false">IF(AND(S67&lt;&gt;"",S67=3,R67=0),3,              (IF(AND(S67&lt;&gt;"",S67=3,R67=1),3,                           (IF(AND(S67&lt;&gt;"",S67=3,R67=2),2,                        (IF(AND(S67&lt;&gt;"",S67=2),1,                                                 (IF(AND(S67&lt;&gt;"",S67=1),0,                                                               (IF(AND(S67&lt;&gt;"",S67=0),0,                                                                                0)))))))))))</f>
        <v>0</v>
      </c>
      <c r="V67" s="237"/>
      <c r="W67" s="237"/>
      <c r="X67" s="237"/>
      <c r="Y67" s="237"/>
      <c r="Z67" s="237"/>
      <c r="AA67" s="237"/>
      <c r="AB67" s="237"/>
      <c r="AC67" s="237"/>
      <c r="AD67" s="237"/>
      <c r="AE67" s="237"/>
      <c r="AF67" s="237"/>
      <c r="AG67" s="237"/>
      <c r="AH67" s="237"/>
      <c r="AI67" s="237"/>
      <c r="AJ67" s="237"/>
      <c r="AK67" s="237"/>
      <c r="AL67" s="237"/>
      <c r="AM67" s="238" t="str">
        <f aca="true">IF(U67&lt;&gt;"","",IF(C67&lt;&gt;"","verlegt",IF(B67&lt;TODAY(),"offen","")))</f>
        <v/>
      </c>
      <c r="AN67" s="238"/>
      <c r="AO67" s="239" t="str">
        <f aca="true">IF(U67&lt;&gt;"","",IF(C67="","",IF(C67&lt;TODAY(),"offen","")))</f>
        <v/>
      </c>
      <c r="AP67" s="239"/>
      <c r="AQ67" s="223" t="n">
        <f aca="false">IF(F67&gt;G67,1,0)</f>
        <v>0</v>
      </c>
      <c r="AR67" s="223" t="n">
        <f aca="false">IF(G67&gt;F67,1,0)</f>
        <v>0</v>
      </c>
      <c r="AS67" s="27" t="n">
        <f aca="false">IF(H67&gt;I67,1,0)</f>
        <v>0</v>
      </c>
      <c r="AT67" s="27" t="n">
        <f aca="false">IF(I67&gt;H67,1,0)</f>
        <v>0</v>
      </c>
      <c r="AU67" s="223" t="n">
        <f aca="false">IF(J67&gt;K67,1,0)</f>
        <v>0</v>
      </c>
      <c r="AV67" s="223" t="n">
        <f aca="false">IF(K67&gt;J67,1,0)</f>
        <v>0</v>
      </c>
      <c r="AW67" s="27" t="n">
        <f aca="false">IF(L67&gt;M67,1,0)</f>
        <v>0</v>
      </c>
      <c r="AX67" s="27" t="n">
        <f aca="false">IF(M67&gt;L67,1,0)</f>
        <v>0</v>
      </c>
      <c r="AY67" s="223" t="n">
        <f aca="false">IF(N67&gt;O67,1,0)</f>
        <v>0</v>
      </c>
      <c r="AZ67" s="223" t="n">
        <f aca="false">IF(O67&gt;N67,1,0)</f>
        <v>0</v>
      </c>
      <c r="BA67" s="177" t="n">
        <f aca="false">IF(T67=3,1,0)</f>
        <v>0</v>
      </c>
      <c r="BB67" s="177" t="n">
        <f aca="false">IF(T67=2,1,0)</f>
        <v>0</v>
      </c>
      <c r="BC67" s="177" t="n">
        <f aca="false">IF(T67=1,1,0)</f>
        <v>0</v>
      </c>
      <c r="BD67" s="177" t="n">
        <f aca="false">IF(AND(T67=0,U67&lt;&gt;0),1,0)</f>
        <v>0</v>
      </c>
      <c r="BE67" s="177" t="n">
        <f aca="false">IF(U118=3,1,0)</f>
        <v>0</v>
      </c>
      <c r="BF67" s="177" t="n">
        <f aca="false">IF(U118=2,1,0)</f>
        <v>0</v>
      </c>
      <c r="BG67" s="177" t="n">
        <f aca="false">IF(U118=1,1,0)</f>
        <v>0</v>
      </c>
      <c r="BH67" s="177" t="n">
        <f aca="false">IF(AND(U118=0,T118&lt;&gt;0),1,0)</f>
        <v>0</v>
      </c>
      <c r="BI67" s="27"/>
    </row>
    <row r="68" customFormat="false" ht="15" hidden="true" customHeight="true" outlineLevel="0" collapsed="false">
      <c r="A68" s="224"/>
      <c r="B68" s="225"/>
      <c r="C68" s="263"/>
      <c r="D68" s="262" t="str">
        <f aca="false">D67</f>
        <v>VBC Kaiserslautern</v>
      </c>
      <c r="E68" s="228" t="n">
        <f aca="false">E27</f>
        <v>0</v>
      </c>
      <c r="F68" s="231"/>
      <c r="G68" s="232"/>
      <c r="H68" s="229"/>
      <c r="I68" s="230"/>
      <c r="J68" s="231"/>
      <c r="K68" s="232"/>
      <c r="L68" s="229"/>
      <c r="M68" s="230"/>
      <c r="N68" s="231"/>
      <c r="O68" s="232"/>
      <c r="P68" s="235" t="str">
        <f aca="false">IF(F68="","",F68+H68+J68+L68+N68)</f>
        <v/>
      </c>
      <c r="Q68" s="236" t="str">
        <f aca="false">IF(G68="","",G68+I68+K68+M68+O68)</f>
        <v/>
      </c>
      <c r="R68" s="235" t="str">
        <f aca="false">IF(F68="","",AQ68+AS68+AU68+AW68+AY68)</f>
        <v/>
      </c>
      <c r="S68" s="236" t="str">
        <f aca="false">IF(G68="","",AR68+AT68+AV68+AX68+AZ68)</f>
        <v/>
      </c>
      <c r="T68" s="218" t="n">
        <f aca="false">IF(AND(R68&lt;&gt;"",R68=3,S68=0),3,              (IF(AND(R68&lt;&gt;"",R68=3,S68=1),3,                           (IF(AND(R68&lt;&gt;"",R68=3,S68=2),2,                        (IF(AND(R68&lt;&gt;"",R68=2),1,                                                 (IF(AND(R68&lt;&gt;"",R68=1),0,                                                               (IF(AND(R68&lt;&gt;"",R68=0),0,                                                                                0)))))))))))</f>
        <v>0</v>
      </c>
      <c r="U68" s="219" t="n">
        <f aca="false">IF(AND(S68&lt;&gt;"",S68=3,R68=0),3,              (IF(AND(S68&lt;&gt;"",S68=3,R68=1),3,                           (IF(AND(S68&lt;&gt;"",S68=3,R68=2),2,                        (IF(AND(S68&lt;&gt;"",S68=2),1,                                                 (IF(AND(S68&lt;&gt;"",S68=1),0,                                                               (IF(AND(S68&lt;&gt;"",S68=0),0,                                                                                0)))))))))))</f>
        <v>0</v>
      </c>
      <c r="V68" s="237"/>
      <c r="W68" s="237"/>
      <c r="X68" s="237"/>
      <c r="Y68" s="237"/>
      <c r="Z68" s="237"/>
      <c r="AA68" s="237"/>
      <c r="AB68" s="237"/>
      <c r="AC68" s="237"/>
      <c r="AD68" s="237"/>
      <c r="AE68" s="237"/>
      <c r="AF68" s="237"/>
      <c r="AG68" s="237"/>
      <c r="AH68" s="237"/>
      <c r="AI68" s="237"/>
      <c r="AJ68" s="237"/>
      <c r="AK68" s="237"/>
      <c r="AL68" s="237"/>
      <c r="AM68" s="238" t="str">
        <f aca="true">IF(U68&lt;&gt;"","",IF(C68&lt;&gt;"","verlegt",IF(B68&lt;TODAY(),"offen","")))</f>
        <v/>
      </c>
      <c r="AN68" s="238"/>
      <c r="AO68" s="239" t="str">
        <f aca="true">IF(U68&lt;&gt;"","",IF(C68="","",IF(C68&lt;TODAY(),"offen","")))</f>
        <v/>
      </c>
      <c r="AP68" s="239"/>
      <c r="AQ68" s="223" t="n">
        <f aca="false">IF(F68&gt;G68,1,0)</f>
        <v>0</v>
      </c>
      <c r="AR68" s="223" t="n">
        <f aca="false">IF(G68&gt;F68,1,0)</f>
        <v>0</v>
      </c>
      <c r="AS68" s="27" t="n">
        <f aca="false">IF(H68&gt;I68,1,0)</f>
        <v>0</v>
      </c>
      <c r="AT68" s="27" t="n">
        <f aca="false">IF(I68&gt;H68,1,0)</f>
        <v>0</v>
      </c>
      <c r="AU68" s="223" t="n">
        <f aca="false">IF(J68&gt;K68,1,0)</f>
        <v>0</v>
      </c>
      <c r="AV68" s="223" t="n">
        <f aca="false">IF(K68&gt;J68,1,0)</f>
        <v>0</v>
      </c>
      <c r="AW68" s="27" t="n">
        <f aca="false">IF(L68&gt;M68,1,0)</f>
        <v>0</v>
      </c>
      <c r="AX68" s="27" t="n">
        <f aca="false">IF(M68&gt;L68,1,0)</f>
        <v>0</v>
      </c>
      <c r="AY68" s="223" t="n">
        <f aca="false">IF(N68&gt;O68,1,0)</f>
        <v>0</v>
      </c>
      <c r="AZ68" s="223" t="n">
        <f aca="false">IF(O68&gt;N68,1,0)</f>
        <v>0</v>
      </c>
      <c r="BA68" s="177" t="n">
        <f aca="false">IF(T68=3,1,0)</f>
        <v>0</v>
      </c>
      <c r="BB68" s="177" t="n">
        <f aca="false">IF(T68=2,1,0)</f>
        <v>0</v>
      </c>
      <c r="BC68" s="177" t="n">
        <f aca="false">IF(T68=1,1,0)</f>
        <v>0</v>
      </c>
      <c r="BD68" s="177" t="n">
        <f aca="false">IF(AND(T68=0,U68&lt;&gt;0),1,0)</f>
        <v>0</v>
      </c>
      <c r="BE68" s="177" t="n">
        <f aca="false">IF(U129=3,1,0)</f>
        <v>0</v>
      </c>
      <c r="BF68" s="177" t="n">
        <f aca="false">IF(U129=2,1,0)</f>
        <v>0</v>
      </c>
      <c r="BG68" s="177" t="n">
        <f aca="false">IF(U129=1,1,0)</f>
        <v>0</v>
      </c>
      <c r="BH68" s="177" t="n">
        <f aca="false">IF(AND(U129=0,T129&lt;&gt;0),1,0)</f>
        <v>0</v>
      </c>
      <c r="BI68" s="27"/>
    </row>
    <row r="69" customFormat="false" ht="15" hidden="true" customHeight="true" outlineLevel="0" collapsed="false">
      <c r="A69" s="224"/>
      <c r="B69" s="225"/>
      <c r="C69" s="263"/>
      <c r="D69" s="262" t="str">
        <f aca="false">D68</f>
        <v>VBC Kaiserslautern</v>
      </c>
      <c r="E69" s="228" t="n">
        <f aca="false">E30</f>
        <v>0</v>
      </c>
      <c r="F69" s="231"/>
      <c r="G69" s="232"/>
      <c r="H69" s="229"/>
      <c r="I69" s="230"/>
      <c r="J69" s="231"/>
      <c r="K69" s="232"/>
      <c r="L69" s="229"/>
      <c r="M69" s="230"/>
      <c r="N69" s="231"/>
      <c r="O69" s="232"/>
      <c r="P69" s="235" t="str">
        <f aca="false">IF(F69="","",F69+H69+J69+L69+N69)</f>
        <v/>
      </c>
      <c r="Q69" s="236" t="str">
        <f aca="false">IF(G69="","",G69+I69+K69+M69+O69)</f>
        <v/>
      </c>
      <c r="R69" s="235" t="str">
        <f aca="false">IF(F69="","",AQ69+AS69+AU69+AW69+AY69)</f>
        <v/>
      </c>
      <c r="S69" s="236" t="str">
        <f aca="false">IF(G69="","",AR69+AT69+AV69+AX69+AZ69)</f>
        <v/>
      </c>
      <c r="T69" s="218" t="n">
        <f aca="false">IF(AND(R69&lt;&gt;"",R69=3,S69=0),3,              (IF(AND(R69&lt;&gt;"",R69=3,S69=1),3,                           (IF(AND(R69&lt;&gt;"",R69=3,S69=2),2,                        (IF(AND(R69&lt;&gt;"",R69=2),1,                                                 (IF(AND(R69&lt;&gt;"",R69=1),0,                                                               (IF(AND(R69&lt;&gt;"",R69=0),0,                                                                                0)))))))))))</f>
        <v>0</v>
      </c>
      <c r="U69" s="219" t="n">
        <f aca="false">IF(AND(S69&lt;&gt;"",S69=3,R69=0),3,              (IF(AND(S69&lt;&gt;"",S69=3,R69=1),3,                           (IF(AND(S69&lt;&gt;"",S69=3,R69=2),2,                        (IF(AND(S69&lt;&gt;"",S69=2),1,                                                 (IF(AND(S69&lt;&gt;"",S69=1),0,                                                               (IF(AND(S69&lt;&gt;"",S69=0),0,                                                                                0)))))))))))</f>
        <v>0</v>
      </c>
      <c r="V69" s="237"/>
      <c r="W69" s="237"/>
      <c r="X69" s="237"/>
      <c r="Y69" s="237"/>
      <c r="Z69" s="237"/>
      <c r="AA69" s="237"/>
      <c r="AB69" s="237"/>
      <c r="AC69" s="237"/>
      <c r="AD69" s="237"/>
      <c r="AE69" s="237"/>
      <c r="AF69" s="237"/>
      <c r="AG69" s="237"/>
      <c r="AH69" s="237"/>
      <c r="AI69" s="237"/>
      <c r="AJ69" s="237"/>
      <c r="AK69" s="237"/>
      <c r="AL69" s="237"/>
      <c r="AM69" s="238" t="str">
        <f aca="true">IF(U69&lt;&gt;"","",IF(C69&lt;&gt;"","verlegt",IF(B69&lt;TODAY(),"offen","")))</f>
        <v/>
      </c>
      <c r="AN69" s="238"/>
      <c r="AO69" s="239" t="str">
        <f aca="true">IF(U69&lt;&gt;"","",IF(C69="","",IF(C69&lt;TODAY(),"offen","")))</f>
        <v/>
      </c>
      <c r="AP69" s="239"/>
      <c r="AQ69" s="223" t="n">
        <f aca="false">IF(F69&gt;G69,1,0)</f>
        <v>0</v>
      </c>
      <c r="AR69" s="223" t="n">
        <f aca="false">IF(G69&gt;F69,1,0)</f>
        <v>0</v>
      </c>
      <c r="AS69" s="27" t="n">
        <f aca="false">IF(H69&gt;I69,1,0)</f>
        <v>0</v>
      </c>
      <c r="AT69" s="27" t="n">
        <f aca="false">IF(I69&gt;H69,1,0)</f>
        <v>0</v>
      </c>
      <c r="AU69" s="223" t="n">
        <f aca="false">IF(J69&gt;K69,1,0)</f>
        <v>0</v>
      </c>
      <c r="AV69" s="223" t="n">
        <f aca="false">IF(K69&gt;J69,1,0)</f>
        <v>0</v>
      </c>
      <c r="AW69" s="27" t="n">
        <f aca="false">IF(L69&gt;M69,1,0)</f>
        <v>0</v>
      </c>
      <c r="AX69" s="27" t="n">
        <f aca="false">IF(M69&gt;L69,1,0)</f>
        <v>0</v>
      </c>
      <c r="AY69" s="223" t="n">
        <f aca="false">IF(N69&gt;O69,1,0)</f>
        <v>0</v>
      </c>
      <c r="AZ69" s="223" t="n">
        <f aca="false">IF(O69&gt;N69,1,0)</f>
        <v>0</v>
      </c>
      <c r="BA69" s="177" t="n">
        <f aca="false">IF(T69=3,1,0)</f>
        <v>0</v>
      </c>
      <c r="BB69" s="177" t="n">
        <f aca="false">IF(T69=2,1,0)</f>
        <v>0</v>
      </c>
      <c r="BC69" s="177" t="n">
        <f aca="false">IF(T69=1,1,0)</f>
        <v>0</v>
      </c>
      <c r="BD69" s="177" t="n">
        <f aca="false">IF(AND(T69=0,U69&lt;&gt;0),1,0)</f>
        <v>0</v>
      </c>
      <c r="BE69" s="177" t="n">
        <f aca="false">IF(U140=3,1,0)</f>
        <v>0</v>
      </c>
      <c r="BF69" s="177" t="n">
        <f aca="false">IF(U140=2,1,0)</f>
        <v>0</v>
      </c>
      <c r="BG69" s="177" t="n">
        <f aca="false">IF(U140=1,1,0)</f>
        <v>0</v>
      </c>
      <c r="BH69" s="177" t="n">
        <f aca="false">IF(AND(U140=0,T140&lt;&gt;0),1,0)</f>
        <v>0</v>
      </c>
      <c r="BI69" s="27"/>
    </row>
    <row r="70" customFormat="false" ht="15.75" hidden="true" customHeight="false" outlineLevel="0" collapsed="false">
      <c r="A70" s="241"/>
      <c r="B70" s="242"/>
      <c r="C70" s="265"/>
      <c r="D70" s="266" t="str">
        <f aca="false">D69</f>
        <v>VBC Kaiserslautern</v>
      </c>
      <c r="E70" s="267" t="n">
        <f aca="false">E33</f>
        <v>0</v>
      </c>
      <c r="F70" s="247"/>
      <c r="G70" s="248"/>
      <c r="H70" s="245"/>
      <c r="I70" s="246"/>
      <c r="J70" s="247"/>
      <c r="K70" s="248"/>
      <c r="L70" s="245"/>
      <c r="M70" s="246"/>
      <c r="N70" s="247"/>
      <c r="O70" s="248"/>
      <c r="P70" s="251" t="str">
        <f aca="false">IF(F70="","",F70+H70+J70+L70+N70)</f>
        <v/>
      </c>
      <c r="Q70" s="252" t="str">
        <f aca="false">IF(G70="","",G70+I70+K70+M70+O70)</f>
        <v/>
      </c>
      <c r="R70" s="251" t="str">
        <f aca="false">IF(F70="","",AQ70+AS70+AU70+AW70+AY70)</f>
        <v/>
      </c>
      <c r="S70" s="252" t="str">
        <f aca="false">IF(G70="","",AR70+AT70+AV70+AX70+AZ70)</f>
        <v/>
      </c>
      <c r="T70" s="218" t="n">
        <f aca="false">IF(AND(R70&lt;&gt;"",R70=3,S70=0),3,              (IF(AND(R70&lt;&gt;"",R70=3,S70=1),3,                           (IF(AND(R70&lt;&gt;"",R70=3,S70=2),2,                        (IF(AND(R70&lt;&gt;"",R70=2),1,                                                 (IF(AND(R70&lt;&gt;"",R70=1),0,                                                               (IF(AND(R70&lt;&gt;"",R70=0),0,                                                                                0)))))))))))</f>
        <v>0</v>
      </c>
      <c r="U70" s="219" t="n">
        <f aca="false">IF(AND(S70&lt;&gt;"",S70=3,R70=0),3,              (IF(AND(S70&lt;&gt;"",S70=3,R70=1),3,                           (IF(AND(S70&lt;&gt;"",S70=3,R70=2),2,                        (IF(AND(S70&lt;&gt;"",S70=2),1,                                                 (IF(AND(S70&lt;&gt;"",S70=1),0,                                                               (IF(AND(S70&lt;&gt;"",S70=0),0,                                                                                0)))))))))))</f>
        <v>0</v>
      </c>
      <c r="V70" s="253"/>
      <c r="W70" s="253"/>
      <c r="X70" s="253"/>
      <c r="Y70" s="253"/>
      <c r="Z70" s="253"/>
      <c r="AA70" s="253"/>
      <c r="AB70" s="253"/>
      <c r="AC70" s="253"/>
      <c r="AD70" s="253"/>
      <c r="AE70" s="253"/>
      <c r="AF70" s="253"/>
      <c r="AG70" s="253"/>
      <c r="AH70" s="253"/>
      <c r="AI70" s="253"/>
      <c r="AJ70" s="253"/>
      <c r="AK70" s="253"/>
      <c r="AL70" s="253"/>
      <c r="AM70" s="254" t="str">
        <f aca="true">IF(U70&lt;&gt;"","",IF(C70&lt;&gt;"","verlegt",IF(B70&lt;TODAY(),"offen","")))</f>
        <v/>
      </c>
      <c r="AN70" s="254"/>
      <c r="AO70" s="255" t="str">
        <f aca="true">IF(U70&lt;&gt;"","",IF(C70="","",IF(C70&lt;TODAY(),"offen","")))</f>
        <v/>
      </c>
      <c r="AP70" s="255"/>
      <c r="AQ70" s="223" t="n">
        <f aca="false">IF(F70&gt;G70,1,0)</f>
        <v>0</v>
      </c>
      <c r="AR70" s="223" t="n">
        <f aca="false">IF(G70&gt;F70,1,0)</f>
        <v>0</v>
      </c>
      <c r="AS70" s="27" t="n">
        <f aca="false">IF(H70&gt;I70,1,0)</f>
        <v>0</v>
      </c>
      <c r="AT70" s="27" t="n">
        <f aca="false">IF(I70&gt;H70,1,0)</f>
        <v>0</v>
      </c>
      <c r="AU70" s="223" t="n">
        <f aca="false">IF(J70&gt;K70,1,0)</f>
        <v>0</v>
      </c>
      <c r="AV70" s="223" t="n">
        <f aca="false">IF(K70&gt;J70,1,0)</f>
        <v>0</v>
      </c>
      <c r="AW70" s="27" t="n">
        <f aca="false">IF(L70&gt;M70,1,0)</f>
        <v>0</v>
      </c>
      <c r="AX70" s="27" t="n">
        <f aca="false">IF(M70&gt;L70,1,0)</f>
        <v>0</v>
      </c>
      <c r="AY70" s="223" t="n">
        <f aca="false">IF(N70&gt;O70,1,0)</f>
        <v>0</v>
      </c>
      <c r="AZ70" s="223" t="n">
        <f aca="false">IF(O70&gt;N70,1,0)</f>
        <v>0</v>
      </c>
      <c r="BA70" s="177" t="n">
        <f aca="false">IF(T70=3,1,0)</f>
        <v>0</v>
      </c>
      <c r="BB70" s="177" t="n">
        <f aca="false">IF(T70=2,1,0)</f>
        <v>0</v>
      </c>
      <c r="BC70" s="177" t="n">
        <f aca="false">IF(T70=1,1,0)</f>
        <v>0</v>
      </c>
      <c r="BD70" s="177" t="n">
        <f aca="false">IF(AND(T70=0,U70&lt;&gt;0),1,0)</f>
        <v>0</v>
      </c>
      <c r="BE70" s="177" t="n">
        <f aca="false">IF(U151=3,1,0)</f>
        <v>0</v>
      </c>
      <c r="BF70" s="177" t="n">
        <f aca="false">IF(U151=2,1,0)</f>
        <v>0</v>
      </c>
      <c r="BG70" s="177" t="n">
        <f aca="false">IF(U151=1,1,0)</f>
        <v>0</v>
      </c>
      <c r="BH70" s="177" t="n">
        <f aca="false">IF(AND(U151=0,T151&lt;&gt;0),1,0)</f>
        <v>0</v>
      </c>
      <c r="BI70" s="27"/>
    </row>
    <row r="71" customFormat="false" ht="15.75" hidden="false" customHeight="false" outlineLevel="0" collapsed="false">
      <c r="A71" s="26"/>
      <c r="C71" s="27"/>
      <c r="D71" s="24"/>
      <c r="E71" s="24"/>
      <c r="T71" s="218" t="n">
        <f aca="false">IF(AND(R71&lt;&gt;"",R71=3,S71=0),3,              (IF(AND(R71&lt;&gt;"",R71=3,S71=1),3,                           (IF(AND(R71&lt;&gt;"",R71=3,S71=2),2,                        (IF(AND(R71&lt;&gt;"",R71=2),1,                                                 (IF(AND(R71&lt;&gt;"",R71=1),0,                                                               (IF(AND(R71&lt;&gt;"",R71=0),0,                                                                                0)))))))))))</f>
        <v>0</v>
      </c>
      <c r="U71" s="219" t="n">
        <f aca="false">IF(AND(S71&lt;&gt;"",S71=3,R71=0),3,              (IF(AND(S71&lt;&gt;"",S71=3,R71=1),3,                           (IF(AND(S71&lt;&gt;"",S71=3,R71=2),2,                        (IF(AND(S71&lt;&gt;"",S71=2),1,                                                 (IF(AND(S71&lt;&gt;"",S71=1),0,                                                               (IF(AND(S71&lt;&gt;"",S71=0),0,                                                                                0)))))))))))</f>
        <v>0</v>
      </c>
      <c r="V71" s="256"/>
      <c r="W71" s="256"/>
      <c r="X71" s="257"/>
      <c r="Y71" s="257"/>
      <c r="Z71" s="257"/>
      <c r="AA71" s="257"/>
      <c r="AB71" s="257"/>
      <c r="AC71" s="257"/>
      <c r="AD71" s="257"/>
      <c r="AE71" s="257"/>
      <c r="AF71" s="257"/>
      <c r="AG71" s="257"/>
      <c r="AH71" s="257"/>
      <c r="AI71" s="257"/>
      <c r="AJ71" s="257"/>
      <c r="AK71" s="257"/>
      <c r="AL71" s="257"/>
      <c r="AM71" s="257"/>
      <c r="AQ71" s="223"/>
      <c r="AR71" s="223"/>
      <c r="AS71" s="27"/>
      <c r="AT71" s="27"/>
      <c r="AU71" s="223"/>
      <c r="AV71" s="223"/>
      <c r="AW71" s="27"/>
      <c r="AX71" s="27"/>
      <c r="AY71" s="223"/>
      <c r="AZ71" s="223"/>
      <c r="BA71" s="258" t="n">
        <f aca="false">SUM(BA61:BA70)</f>
        <v>0</v>
      </c>
      <c r="BB71" s="258" t="n">
        <f aca="false">SUM(BB61:BB70)</f>
        <v>0</v>
      </c>
      <c r="BC71" s="258" t="n">
        <f aca="false">SUM(BC61:BC70)</f>
        <v>0</v>
      </c>
      <c r="BD71" s="258" t="n">
        <f aca="false">SUM(BD61:BD70)</f>
        <v>0</v>
      </c>
      <c r="BE71" s="258" t="n">
        <f aca="false">SUM(BE61:BE70)</f>
        <v>0</v>
      </c>
      <c r="BF71" s="258" t="n">
        <f aca="false">SUM(BF61:BF70)</f>
        <v>0</v>
      </c>
      <c r="BG71" s="258" t="n">
        <f aca="false">SUM(BG61:BG70)</f>
        <v>0</v>
      </c>
      <c r="BH71" s="258" t="n">
        <f aca="false">SUM(BH61:BH70)</f>
        <v>0</v>
      </c>
      <c r="BI71" s="27" t="n">
        <f aca="false">SUM(BA71:BH71)</f>
        <v>0</v>
      </c>
    </row>
    <row r="72" customFormat="false" ht="15.75" hidden="false" customHeight="false" outlineLevel="0" collapsed="false">
      <c r="A72" s="205"/>
      <c r="B72" s="206"/>
      <c r="C72" s="268"/>
      <c r="D72" s="260" t="str">
        <f aca="false">E12</f>
        <v>TV Rodenbach US</v>
      </c>
      <c r="E72" s="209" t="str">
        <f aca="false">E3</f>
        <v>TSG Trippstadt</v>
      </c>
      <c r="F72" s="212"/>
      <c r="G72" s="213"/>
      <c r="H72" s="210"/>
      <c r="I72" s="211"/>
      <c r="J72" s="212"/>
      <c r="K72" s="213"/>
      <c r="L72" s="210"/>
      <c r="M72" s="211"/>
      <c r="N72" s="212"/>
      <c r="O72" s="213"/>
      <c r="P72" s="216" t="str">
        <f aca="false">IF(F72="","",F72+H72+J72+L72+N72)</f>
        <v/>
      </c>
      <c r="Q72" s="217" t="str">
        <f aca="false">IF(G72="","",G72+I72+K72+M72+O72)</f>
        <v/>
      </c>
      <c r="R72" s="216" t="str">
        <f aca="false">IF(F72="","",AQ72+AS72+AU72+AW72+AY72)</f>
        <v/>
      </c>
      <c r="S72" s="217" t="str">
        <f aca="false">IF(G72="","",AR72+AT72+AV72+AX72+AZ72)</f>
        <v/>
      </c>
      <c r="T72" s="218" t="n">
        <f aca="false">IF(AND(R72&lt;&gt;"",R72=3,S72=0),3,              (IF(AND(R72&lt;&gt;"",R72=3,S72=1),3,                           (IF(AND(R72&lt;&gt;"",R72=3,S72=2),2,                        (IF(AND(R72&lt;&gt;"",R72=2),1,                                                 (IF(AND(R72&lt;&gt;"",R72=1),0,                                                               (IF(AND(R72&lt;&gt;"",R72=0),0,                                                                                0)))))))))))</f>
        <v>0</v>
      </c>
      <c r="U72" s="219" t="n">
        <f aca="false">IF(AND(S72&lt;&gt;"",S72=3,R72=0),3,              (IF(AND(S72&lt;&gt;"",S72=3,R72=1),3,                           (IF(AND(S72&lt;&gt;"",S72=3,R72=2),2,                        (IF(AND(S72&lt;&gt;"",S72=2),1,                                                 (IF(AND(S72&lt;&gt;"",S72=1),0,                                                               (IF(AND(S72&lt;&gt;"",S72=0),0,                                                                                0)))))))))))</f>
        <v>0</v>
      </c>
      <c r="V72" s="220"/>
      <c r="W72" s="220"/>
      <c r="X72" s="220"/>
      <c r="Y72" s="220"/>
      <c r="Z72" s="220"/>
      <c r="AA72" s="220"/>
      <c r="AB72" s="220"/>
      <c r="AC72" s="220"/>
      <c r="AD72" s="220"/>
      <c r="AE72" s="220"/>
      <c r="AF72" s="220"/>
      <c r="AG72" s="220"/>
      <c r="AH72" s="220"/>
      <c r="AI72" s="220"/>
      <c r="AJ72" s="220"/>
      <c r="AK72" s="220"/>
      <c r="AL72" s="220"/>
      <c r="AM72" s="221" t="str">
        <f aca="true">IF(U72&lt;&gt;"","",IF(C72&lt;&gt;"","verlegt",IF(B72&lt;TODAY(),"offen","")))</f>
        <v/>
      </c>
      <c r="AN72" s="221"/>
      <c r="AO72" s="222" t="str">
        <f aca="true">IF(U72&lt;&gt;"","",IF(C72="","",IF(C72&lt;TODAY(),"offen","")))</f>
        <v/>
      </c>
      <c r="AP72" s="222"/>
      <c r="AQ72" s="223" t="n">
        <f aca="false">IF(F72&gt;G72,1,0)</f>
        <v>0</v>
      </c>
      <c r="AR72" s="223" t="n">
        <f aca="false">IF(G72&gt;F72,1,0)</f>
        <v>0</v>
      </c>
      <c r="AS72" s="27" t="n">
        <f aca="false">IF(H72&gt;I72,1,0)</f>
        <v>0</v>
      </c>
      <c r="AT72" s="27" t="n">
        <f aca="false">IF(I72&gt;H72,1,0)</f>
        <v>0</v>
      </c>
      <c r="AU72" s="223" t="n">
        <f aca="false">IF(J72&gt;K72,1,0)</f>
        <v>0</v>
      </c>
      <c r="AV72" s="223" t="n">
        <f aca="false">IF(K72&gt;J72,1,0)</f>
        <v>0</v>
      </c>
      <c r="AW72" s="27" t="n">
        <f aca="false">IF(L72&gt;M72,1,0)</f>
        <v>0</v>
      </c>
      <c r="AX72" s="27" t="n">
        <f aca="false">IF(M72&gt;L72,1,0)</f>
        <v>0</v>
      </c>
      <c r="AY72" s="223" t="n">
        <f aca="false">IF(N72&gt;O72,1,0)</f>
        <v>0</v>
      </c>
      <c r="AZ72" s="223" t="n">
        <f aca="false">IF(O72&gt;N72,1,0)</f>
        <v>0</v>
      </c>
      <c r="BA72" s="177" t="n">
        <f aca="false">IF(T72=3,1,0)</f>
        <v>0</v>
      </c>
      <c r="BB72" s="177" t="n">
        <f aca="false">IF(T72=2,1,0)</f>
        <v>0</v>
      </c>
      <c r="BC72" s="177" t="n">
        <f aca="false">IF(T72=1,1,0)</f>
        <v>0</v>
      </c>
      <c r="BD72" s="177" t="n">
        <f aca="false">IF(AND(T72=0,U72&lt;&gt;0),1,0)</f>
        <v>0</v>
      </c>
      <c r="BE72" s="177" t="n">
        <f aca="false">IF(U41=3,1,0)</f>
        <v>0</v>
      </c>
      <c r="BF72" s="177" t="n">
        <f aca="false">IF(U41=2,1,0)</f>
        <v>0</v>
      </c>
      <c r="BG72" s="177" t="n">
        <f aca="false">IF(U41=1,1,0)</f>
        <v>0</v>
      </c>
      <c r="BH72" s="177" t="n">
        <f aca="false">IF(AND(U41=0,T41&lt;&gt;0),1,0)</f>
        <v>0</v>
      </c>
      <c r="BI72" s="27"/>
    </row>
    <row r="73" customFormat="false" ht="15.75" hidden="false" customHeight="false" outlineLevel="0" collapsed="false">
      <c r="A73" s="224"/>
      <c r="B73" s="225"/>
      <c r="C73" s="261"/>
      <c r="D73" s="262" t="str">
        <f aca="false">D72</f>
        <v>TV Rodenbach US</v>
      </c>
      <c r="E73" s="228" t="str">
        <f aca="false">E6</f>
        <v>VBC Altenglan</v>
      </c>
      <c r="F73" s="231"/>
      <c r="G73" s="232"/>
      <c r="H73" s="229"/>
      <c r="I73" s="230"/>
      <c r="J73" s="231"/>
      <c r="K73" s="232"/>
      <c r="L73" s="229"/>
      <c r="M73" s="230"/>
      <c r="N73" s="231"/>
      <c r="O73" s="232"/>
      <c r="P73" s="235" t="str">
        <f aca="false">IF(F73="","",F73+H73+J73+L73+N73)</f>
        <v/>
      </c>
      <c r="Q73" s="236" t="str">
        <f aca="false">IF(G73="","",G73+I73+K73+M73+O73)</f>
        <v/>
      </c>
      <c r="R73" s="235" t="str">
        <f aca="false">IF(F73="","",AQ73+AS73+AU73+AW73+AY73)</f>
        <v/>
      </c>
      <c r="S73" s="236" t="str">
        <f aca="false">IF(G73="","",AR73+AT73+AV73+AX73+AZ73)</f>
        <v/>
      </c>
      <c r="T73" s="218" t="n">
        <f aca="false">IF(AND(R73&lt;&gt;"",R73=3,S73=0),3,              (IF(AND(R73&lt;&gt;"",R73=3,S73=1),3,                           (IF(AND(R73&lt;&gt;"",R73=3,S73=2),2,                        (IF(AND(R73&lt;&gt;"",R73=2),1,                                                 (IF(AND(R73&lt;&gt;"",R73=1),0,                                                               (IF(AND(R73&lt;&gt;"",R73=0),0,                                                                                0)))))))))))</f>
        <v>0</v>
      </c>
      <c r="U73" s="219" t="n">
        <f aca="false">IF(AND(S73&lt;&gt;"",S73=3,R73=0),3,              (IF(AND(S73&lt;&gt;"",S73=3,R73=1),3,                           (IF(AND(S73&lt;&gt;"",S73=3,R73=2),2,                        (IF(AND(S73&lt;&gt;"",S73=2),1,                                                 (IF(AND(S73&lt;&gt;"",S73=1),0,                                                               (IF(AND(S73&lt;&gt;"",S73=0),0,                                                                                0)))))))))))</f>
        <v>0</v>
      </c>
      <c r="V73" s="237"/>
      <c r="W73" s="237"/>
      <c r="X73" s="237"/>
      <c r="Y73" s="237"/>
      <c r="Z73" s="237"/>
      <c r="AA73" s="237"/>
      <c r="AB73" s="237"/>
      <c r="AC73" s="237"/>
      <c r="AD73" s="237"/>
      <c r="AE73" s="237"/>
      <c r="AF73" s="237"/>
      <c r="AG73" s="237"/>
      <c r="AH73" s="237"/>
      <c r="AI73" s="237"/>
      <c r="AJ73" s="237"/>
      <c r="AK73" s="237"/>
      <c r="AL73" s="237"/>
      <c r="AM73" s="238" t="str">
        <f aca="true">IF(U73&lt;&gt;"","",IF(C73&lt;&gt;"","verlegt",IF(B73&lt;TODAY(),"offen","")))</f>
        <v/>
      </c>
      <c r="AN73" s="238"/>
      <c r="AO73" s="239" t="str">
        <f aca="true">IF(U73&lt;&gt;"","",IF(C73="","",IF(C73&lt;TODAY(),"offen","")))</f>
        <v/>
      </c>
      <c r="AP73" s="239"/>
      <c r="AQ73" s="223" t="n">
        <f aca="false">IF(F73&gt;G73,1,0)</f>
        <v>0</v>
      </c>
      <c r="AR73" s="223" t="n">
        <f aca="false">IF(G73&gt;F73,1,0)</f>
        <v>0</v>
      </c>
      <c r="AS73" s="27" t="n">
        <f aca="false">IF(H73&gt;I73,1,0)</f>
        <v>0</v>
      </c>
      <c r="AT73" s="27" t="n">
        <f aca="false">IF(I73&gt;H73,1,0)</f>
        <v>0</v>
      </c>
      <c r="AU73" s="223" t="n">
        <f aca="false">IF(J73&gt;K73,1,0)</f>
        <v>0</v>
      </c>
      <c r="AV73" s="223" t="n">
        <f aca="false">IF(K73&gt;J73,1,0)</f>
        <v>0</v>
      </c>
      <c r="AW73" s="27" t="n">
        <f aca="false">IF(L73&gt;M73,1,0)</f>
        <v>0</v>
      </c>
      <c r="AX73" s="27" t="n">
        <f aca="false">IF(M73&gt;L73,1,0)</f>
        <v>0</v>
      </c>
      <c r="AY73" s="223" t="n">
        <f aca="false">IF(N73&gt;O73,1,0)</f>
        <v>0</v>
      </c>
      <c r="AZ73" s="223" t="n">
        <f aca="false">IF(O73&gt;N73,1,0)</f>
        <v>0</v>
      </c>
      <c r="BA73" s="177" t="n">
        <f aca="false">IF(T73=3,1,0)</f>
        <v>0</v>
      </c>
      <c r="BB73" s="177" t="n">
        <f aca="false">IF(T73=2,1,0)</f>
        <v>0</v>
      </c>
      <c r="BC73" s="177" t="n">
        <f aca="false">IF(T73=1,1,0)</f>
        <v>0</v>
      </c>
      <c r="BD73" s="177" t="n">
        <f aca="false">IF(AND(T73=0,U73&lt;&gt;0),1,0)</f>
        <v>0</v>
      </c>
      <c r="BE73" s="177" t="n">
        <f aca="false">IF(U52=3,1,0)</f>
        <v>0</v>
      </c>
      <c r="BF73" s="177" t="n">
        <f aca="false">IF(U52=2,1,0)</f>
        <v>0</v>
      </c>
      <c r="BG73" s="177" t="n">
        <f aca="false">IF(U52=1,1,0)</f>
        <v>0</v>
      </c>
      <c r="BH73" s="177" t="n">
        <f aca="false">IF(AND(U52=0,T52&lt;&gt;0),1,0)</f>
        <v>0</v>
      </c>
      <c r="BI73" s="27"/>
    </row>
    <row r="74" customFormat="false" ht="15.75" hidden="false" customHeight="false" outlineLevel="0" collapsed="false">
      <c r="A74" s="224"/>
      <c r="B74" s="225"/>
      <c r="C74" s="261"/>
      <c r="D74" s="262" t="str">
        <f aca="false">D73</f>
        <v>TV Rodenbach US</v>
      </c>
      <c r="E74" s="228" t="str">
        <f aca="false">E9</f>
        <v>VBC Kaiserslautern</v>
      </c>
      <c r="F74" s="231"/>
      <c r="G74" s="232"/>
      <c r="H74" s="229"/>
      <c r="I74" s="230"/>
      <c r="J74" s="231"/>
      <c r="K74" s="232"/>
      <c r="L74" s="229"/>
      <c r="M74" s="230"/>
      <c r="N74" s="231"/>
      <c r="O74" s="232"/>
      <c r="P74" s="235" t="str">
        <f aca="false">IF(F74="","",F74+H74+J74+L74+N74)</f>
        <v/>
      </c>
      <c r="Q74" s="236" t="str">
        <f aca="false">IF(G74="","",G74+I74+K74+M74+O74)</f>
        <v/>
      </c>
      <c r="R74" s="235" t="str">
        <f aca="false">IF(F74="","",AQ74+AS74+AU74+AW74+AY74)</f>
        <v/>
      </c>
      <c r="S74" s="236" t="str">
        <f aca="false">IF(G74="","",AR74+AT74+AV74+AX74+AZ74)</f>
        <v/>
      </c>
      <c r="T74" s="218" t="n">
        <f aca="false">IF(AND(R74&lt;&gt;"",R74=3,S74=0),3,              (IF(AND(R74&lt;&gt;"",R74=3,S74=1),3,                           (IF(AND(R74&lt;&gt;"",R74=3,S74=2),2,                        (IF(AND(R74&lt;&gt;"",R74=2),1,                                                 (IF(AND(R74&lt;&gt;"",R74=1),0,                                                               (IF(AND(R74&lt;&gt;"",R74=0),0,                                                                                0)))))))))))</f>
        <v>0</v>
      </c>
      <c r="U74" s="219" t="n">
        <f aca="false">IF(AND(S74&lt;&gt;"",S74=3,R74=0),3,              (IF(AND(S74&lt;&gt;"",S74=3,R74=1),3,                           (IF(AND(S74&lt;&gt;"",S74=3,R74=2),2,                        (IF(AND(S74&lt;&gt;"",S74=2),1,                                                 (IF(AND(S74&lt;&gt;"",S74=1),0,                                                               (IF(AND(S74&lt;&gt;"",S74=0),0,                                                                                0)))))))))))</f>
        <v>0</v>
      </c>
      <c r="V74" s="237"/>
      <c r="W74" s="237"/>
      <c r="X74" s="237"/>
      <c r="Y74" s="237"/>
      <c r="Z74" s="237"/>
      <c r="AA74" s="237"/>
      <c r="AB74" s="237"/>
      <c r="AC74" s="237"/>
      <c r="AD74" s="237"/>
      <c r="AE74" s="237"/>
      <c r="AF74" s="237"/>
      <c r="AG74" s="237"/>
      <c r="AH74" s="237"/>
      <c r="AI74" s="237"/>
      <c r="AJ74" s="237"/>
      <c r="AK74" s="237"/>
      <c r="AL74" s="237"/>
      <c r="AM74" s="238" t="str">
        <f aca="true">IF(U74&lt;&gt;"","",IF(C74&lt;&gt;"","verlegt",IF(B74&lt;TODAY(),"offen","")))</f>
        <v/>
      </c>
      <c r="AN74" s="238"/>
      <c r="AO74" s="239" t="str">
        <f aca="true">IF(U74&lt;&gt;"","",IF(C74="","",IF(C74&lt;TODAY(),"offen","")))</f>
        <v/>
      </c>
      <c r="AP74" s="239"/>
      <c r="AQ74" s="223" t="n">
        <f aca="false">IF(F74&gt;G74,1,0)</f>
        <v>0</v>
      </c>
      <c r="AR74" s="223" t="n">
        <f aca="false">IF(G74&gt;F74,1,0)</f>
        <v>0</v>
      </c>
      <c r="AS74" s="27" t="n">
        <f aca="false">IF(H74&gt;I74,1,0)</f>
        <v>0</v>
      </c>
      <c r="AT74" s="27" t="n">
        <f aca="false">IF(I74&gt;H74,1,0)</f>
        <v>0</v>
      </c>
      <c r="AU74" s="223" t="n">
        <f aca="false">IF(J74&gt;K74,1,0)</f>
        <v>0</v>
      </c>
      <c r="AV74" s="223" t="n">
        <f aca="false">IF(K74&gt;J74,1,0)</f>
        <v>0</v>
      </c>
      <c r="AW74" s="27" t="n">
        <f aca="false">IF(L74&gt;M74,1,0)</f>
        <v>0</v>
      </c>
      <c r="AX74" s="27" t="n">
        <f aca="false">IF(M74&gt;L74,1,0)</f>
        <v>0</v>
      </c>
      <c r="AY74" s="223" t="n">
        <f aca="false">IF(N74&gt;O74,1,0)</f>
        <v>0</v>
      </c>
      <c r="AZ74" s="223" t="n">
        <f aca="false">IF(O74&gt;N74,1,0)</f>
        <v>0</v>
      </c>
      <c r="BA74" s="177" t="n">
        <f aca="false">IF(T74=3,1,0)</f>
        <v>0</v>
      </c>
      <c r="BB74" s="177" t="n">
        <f aca="false">IF(T74=2,1,0)</f>
        <v>0</v>
      </c>
      <c r="BC74" s="177" t="n">
        <f aca="false">IF(T74=1,1,0)</f>
        <v>0</v>
      </c>
      <c r="BD74" s="177" t="n">
        <f aca="false">IF(AND(T74=0,U74&lt;&gt;0),1,0)</f>
        <v>0</v>
      </c>
      <c r="BE74" s="177" t="n">
        <f aca="false">IF(U63=3,1,0)</f>
        <v>0</v>
      </c>
      <c r="BF74" s="177" t="n">
        <f aca="false">IF(U63=2,1,0)</f>
        <v>0</v>
      </c>
      <c r="BG74" s="177" t="n">
        <f aca="false">IF(U63=1,1,0)</f>
        <v>0</v>
      </c>
      <c r="BH74" s="177" t="n">
        <f aca="false">IF(AND(U63=0,T63&lt;&gt;0),1,0)</f>
        <v>0</v>
      </c>
      <c r="BI74" s="27"/>
    </row>
    <row r="75" customFormat="false" ht="15" hidden="false" customHeight="true" outlineLevel="0" collapsed="false">
      <c r="A75" s="224"/>
      <c r="B75" s="225"/>
      <c r="C75" s="261"/>
      <c r="D75" s="262" t="str">
        <f aca="false">D74</f>
        <v>TV Rodenbach US</v>
      </c>
      <c r="E75" s="228" t="str">
        <f aca="false">E15</f>
        <v>Niederkirchen/Roßbach</v>
      </c>
      <c r="F75" s="231"/>
      <c r="G75" s="232"/>
      <c r="H75" s="229"/>
      <c r="I75" s="230"/>
      <c r="J75" s="231"/>
      <c r="K75" s="232"/>
      <c r="L75" s="229"/>
      <c r="M75" s="230"/>
      <c r="N75" s="231"/>
      <c r="O75" s="232"/>
      <c r="P75" s="235" t="str">
        <f aca="false">IF(F75="","",F75+H75+J75+L75+N75)</f>
        <v/>
      </c>
      <c r="Q75" s="236" t="str">
        <f aca="false">IF(G75="","",G75+I75+K75+M75+O75)</f>
        <v/>
      </c>
      <c r="R75" s="235" t="str">
        <f aca="false">IF(F75="","",AQ75+AS75+AU75+AW75+AY75)</f>
        <v/>
      </c>
      <c r="S75" s="236" t="str">
        <f aca="false">IF(G75="","",AR75+AT75+AV75+AX75+AZ75)</f>
        <v/>
      </c>
      <c r="T75" s="218" t="n">
        <f aca="false">IF(AND(R75&lt;&gt;"",R75=3,S75=0),3,              (IF(AND(R75&lt;&gt;"",R75=3,S75=1),3,                           (IF(AND(R75&lt;&gt;"",R75=3,S75=2),2,                        (IF(AND(R75&lt;&gt;"",R75=2),1,                                                 (IF(AND(R75&lt;&gt;"",R75=1),0,                                                               (IF(AND(R75&lt;&gt;"",R75=0),0,                                                                                0)))))))))))</f>
        <v>0</v>
      </c>
      <c r="U75" s="219" t="n">
        <f aca="false">IF(AND(S75&lt;&gt;"",S75=3,R75=0),3,              (IF(AND(S75&lt;&gt;"",S75=3,R75=1),3,                           (IF(AND(S75&lt;&gt;"",S75=3,R75=2),2,                        (IF(AND(S75&lt;&gt;"",S75=2),1,                                                 (IF(AND(S75&lt;&gt;"",S75=1),0,                                                               (IF(AND(S75&lt;&gt;"",S75=0),0,                                                                                0)))))))))))</f>
        <v>0</v>
      </c>
      <c r="V75" s="237"/>
      <c r="W75" s="237"/>
      <c r="X75" s="237"/>
      <c r="Y75" s="237"/>
      <c r="Z75" s="237"/>
      <c r="AA75" s="237"/>
      <c r="AB75" s="237"/>
      <c r="AC75" s="237"/>
      <c r="AD75" s="237"/>
      <c r="AE75" s="237"/>
      <c r="AF75" s="237"/>
      <c r="AG75" s="237"/>
      <c r="AH75" s="237"/>
      <c r="AI75" s="237"/>
      <c r="AJ75" s="237"/>
      <c r="AK75" s="237"/>
      <c r="AL75" s="237"/>
      <c r="AM75" s="264" t="str">
        <f aca="true">IF(U75&lt;&gt;"","",IF(C75&lt;&gt;"","verlegt",IF(B75&lt;TODAY(),"offen","")))</f>
        <v/>
      </c>
      <c r="AN75" s="264"/>
      <c r="AO75" s="239" t="str">
        <f aca="true">IF(U75&lt;&gt;"","",IF(C75="","",IF(C75&lt;TODAY(),"offen","")))</f>
        <v/>
      </c>
      <c r="AP75" s="239"/>
      <c r="AQ75" s="223" t="n">
        <f aca="false">IF(F75&gt;G75,1,0)</f>
        <v>0</v>
      </c>
      <c r="AR75" s="223" t="n">
        <f aca="false">IF(G75&gt;F75,1,0)</f>
        <v>0</v>
      </c>
      <c r="AS75" s="27" t="n">
        <f aca="false">IF(H75&gt;I75,1,0)</f>
        <v>0</v>
      </c>
      <c r="AT75" s="27" t="n">
        <f aca="false">IF(I75&gt;H75,1,0)</f>
        <v>0</v>
      </c>
      <c r="AU75" s="223" t="n">
        <f aca="false">IF(J75&gt;K75,1,0)</f>
        <v>0</v>
      </c>
      <c r="AV75" s="223" t="n">
        <f aca="false">IF(K75&gt;J75,1,0)</f>
        <v>0</v>
      </c>
      <c r="AW75" s="27" t="n">
        <f aca="false">IF(L75&gt;M75,1,0)</f>
        <v>0</v>
      </c>
      <c r="AX75" s="27" t="n">
        <f aca="false">IF(M75&gt;L75,1,0)</f>
        <v>0</v>
      </c>
      <c r="AY75" s="223" t="n">
        <f aca="false">IF(N75&gt;O75,1,0)</f>
        <v>0</v>
      </c>
      <c r="AZ75" s="223" t="n">
        <f aca="false">IF(O75&gt;N75,1,0)</f>
        <v>0</v>
      </c>
      <c r="BA75" s="177" t="n">
        <f aca="false">IF(T75=3,1,0)</f>
        <v>0</v>
      </c>
      <c r="BB75" s="177" t="n">
        <f aca="false">IF(T75=2,1,0)</f>
        <v>0</v>
      </c>
      <c r="BC75" s="177" t="n">
        <f aca="false">IF(T75=1,1,0)</f>
        <v>0</v>
      </c>
      <c r="BD75" s="177" t="n">
        <f aca="false">IF(AND(T75=0,U75&lt;&gt;0),1,0)</f>
        <v>0</v>
      </c>
      <c r="BE75" s="177" t="n">
        <f aca="false">IF(U86=3,1,0)</f>
        <v>0</v>
      </c>
      <c r="BF75" s="177" t="n">
        <f aca="false">IF(U86=2,1,0)</f>
        <v>0</v>
      </c>
      <c r="BG75" s="177" t="n">
        <f aca="false">IF(U86=1,1,0)</f>
        <v>0</v>
      </c>
      <c r="BH75" s="177" t="n">
        <f aca="false">IF(AND(U86=0,T86&lt;&gt;0),1,0)</f>
        <v>0</v>
      </c>
      <c r="BI75" s="27"/>
    </row>
    <row r="76" customFormat="false" ht="15" hidden="true" customHeight="true" outlineLevel="0" collapsed="false">
      <c r="A76" s="224"/>
      <c r="B76" s="225"/>
      <c r="C76" s="263"/>
      <c r="D76" s="262" t="str">
        <f aca="false">D75</f>
        <v>TV Rodenbach US</v>
      </c>
      <c r="E76" s="228" t="n">
        <f aca="false">E18</f>
        <v>0</v>
      </c>
      <c r="F76" s="231"/>
      <c r="G76" s="232"/>
      <c r="H76" s="229"/>
      <c r="I76" s="230"/>
      <c r="J76" s="231"/>
      <c r="K76" s="232"/>
      <c r="L76" s="229"/>
      <c r="M76" s="230"/>
      <c r="N76" s="231"/>
      <c r="O76" s="232"/>
      <c r="P76" s="235" t="str">
        <f aca="false">IF(F76="","",F76+H76+J76+L76+N76)</f>
        <v/>
      </c>
      <c r="Q76" s="236" t="str">
        <f aca="false">IF(G76="","",G76+I76+K76+M76+O76)</f>
        <v/>
      </c>
      <c r="R76" s="235" t="str">
        <f aca="false">IF(F76="","",AQ76+AS76+AU76+AW76+AY76)</f>
        <v/>
      </c>
      <c r="S76" s="236" t="str">
        <f aca="false">IF(G76="","",AR76+AT76+AV76+AX76+AZ76)</f>
        <v/>
      </c>
      <c r="T76" s="218" t="n">
        <f aca="false">IF(AND(R76&lt;&gt;"",R76=3,S76=0),3,              (IF(AND(R76&lt;&gt;"",R76=3,S76=1),3,                           (IF(AND(R76&lt;&gt;"",R76=3,S76=2),2,                        (IF(AND(R76&lt;&gt;"",R76=2),1,                                                 (IF(AND(R76&lt;&gt;"",R76=1),0,                                                               (IF(AND(R76&lt;&gt;"",R76=0),0,                                                                                0)))))))))))</f>
        <v>0</v>
      </c>
      <c r="U76" s="219" t="n">
        <f aca="false">IF(AND(S76&lt;&gt;"",S76=3,R76=0),3,              (IF(AND(S76&lt;&gt;"",S76=3,R76=1),3,                           (IF(AND(S76&lt;&gt;"",S76=3,R76=2),2,                        (IF(AND(S76&lt;&gt;"",S76=2),1,                                                 (IF(AND(S76&lt;&gt;"",S76=1),0,                                                               (IF(AND(S76&lt;&gt;"",S76=0),0,                                                                                0)))))))))))</f>
        <v>0</v>
      </c>
      <c r="V76" s="237"/>
      <c r="W76" s="237"/>
      <c r="X76" s="237"/>
      <c r="Y76" s="237"/>
      <c r="Z76" s="237"/>
      <c r="AA76" s="237"/>
      <c r="AB76" s="237"/>
      <c r="AC76" s="237"/>
      <c r="AD76" s="237"/>
      <c r="AE76" s="237"/>
      <c r="AF76" s="237"/>
      <c r="AG76" s="237"/>
      <c r="AH76" s="237"/>
      <c r="AI76" s="237"/>
      <c r="AJ76" s="237"/>
      <c r="AK76" s="237"/>
      <c r="AL76" s="237"/>
      <c r="AM76" s="238" t="str">
        <f aca="true">IF(U76&lt;&gt;"","",IF(C76&lt;&gt;"","verlegt",IF(B76&lt;TODAY(),"offen","")))</f>
        <v/>
      </c>
      <c r="AN76" s="238"/>
      <c r="AO76" s="239" t="str">
        <f aca="true">IF(U76&lt;&gt;"","",IF(C76="","",IF(C76&lt;TODAY(),"offen","")))</f>
        <v/>
      </c>
      <c r="AP76" s="239"/>
      <c r="AQ76" s="223" t="n">
        <f aca="false">IF(F76&gt;G76,1,0)</f>
        <v>0</v>
      </c>
      <c r="AR76" s="223" t="n">
        <f aca="false">IF(G76&gt;F76,1,0)</f>
        <v>0</v>
      </c>
      <c r="AS76" s="27" t="n">
        <f aca="false">IF(H76&gt;I76,1,0)</f>
        <v>0</v>
      </c>
      <c r="AT76" s="27" t="n">
        <f aca="false">IF(I76&gt;H76,1,0)</f>
        <v>0</v>
      </c>
      <c r="AU76" s="223" t="n">
        <f aca="false">IF(J76&gt;K76,1,0)</f>
        <v>0</v>
      </c>
      <c r="AV76" s="223" t="n">
        <f aca="false">IF(K76&gt;J76,1,0)</f>
        <v>0</v>
      </c>
      <c r="AW76" s="27" t="n">
        <f aca="false">IF(L76&gt;M76,1,0)</f>
        <v>0</v>
      </c>
      <c r="AX76" s="27" t="n">
        <f aca="false">IF(M76&gt;L76,1,0)</f>
        <v>0</v>
      </c>
      <c r="AY76" s="223" t="n">
        <f aca="false">IF(N76&gt;O76,1,0)</f>
        <v>0</v>
      </c>
      <c r="AZ76" s="223" t="n">
        <f aca="false">IF(O76&gt;N76,1,0)</f>
        <v>0</v>
      </c>
      <c r="BA76" s="177" t="n">
        <f aca="false">IF(T76=3,1,0)</f>
        <v>0</v>
      </c>
      <c r="BB76" s="177" t="n">
        <f aca="false">IF(T76=2,1,0)</f>
        <v>0</v>
      </c>
      <c r="BC76" s="177" t="n">
        <f aca="false">IF(T76=1,1,0)</f>
        <v>0</v>
      </c>
      <c r="BD76" s="177" t="n">
        <f aca="false">IF(AND(T76=0,U76&lt;&gt;0),1,0)</f>
        <v>0</v>
      </c>
      <c r="BE76" s="177" t="n">
        <f aca="false">IF(U97=3,1,0)</f>
        <v>0</v>
      </c>
      <c r="BF76" s="177" t="n">
        <f aca="false">IF(U97=2,1,0)</f>
        <v>0</v>
      </c>
      <c r="BG76" s="177" t="n">
        <f aca="false">IF(U97=1,1,0)</f>
        <v>0</v>
      </c>
      <c r="BH76" s="177" t="n">
        <f aca="false">IF(AND(U97=0,T97&lt;&gt;0),1,0)</f>
        <v>0</v>
      </c>
      <c r="BI76" s="27"/>
    </row>
    <row r="77" customFormat="false" ht="15" hidden="true" customHeight="true" outlineLevel="0" collapsed="false">
      <c r="A77" s="224"/>
      <c r="B77" s="225"/>
      <c r="C77" s="263"/>
      <c r="D77" s="262" t="str">
        <f aca="false">D76</f>
        <v>TV Rodenbach US</v>
      </c>
      <c r="E77" s="228" t="n">
        <f aca="false">E21</f>
        <v>0</v>
      </c>
      <c r="F77" s="231"/>
      <c r="G77" s="232"/>
      <c r="H77" s="229"/>
      <c r="I77" s="230"/>
      <c r="J77" s="231"/>
      <c r="K77" s="232"/>
      <c r="L77" s="229"/>
      <c r="M77" s="230"/>
      <c r="N77" s="231"/>
      <c r="O77" s="232"/>
      <c r="P77" s="235" t="str">
        <f aca="false">IF(F77="","",F77+H77+J77+L77+N77)</f>
        <v/>
      </c>
      <c r="Q77" s="236" t="str">
        <f aca="false">IF(G77="","",G77+I77+K77+M77+O77)</f>
        <v/>
      </c>
      <c r="R77" s="235" t="str">
        <f aca="false">IF(F77="","",AQ77+AS77+AU77+AW77+AY77)</f>
        <v/>
      </c>
      <c r="S77" s="236" t="str">
        <f aca="false">IF(G77="","",AR77+AT77+AV77+AX77+AZ77)</f>
        <v/>
      </c>
      <c r="T77" s="218" t="n">
        <f aca="false">IF(AND(R77&lt;&gt;"",R77=3,S77=0),3,              (IF(AND(R77&lt;&gt;"",R77=3,S77=1),3,                           (IF(AND(R77&lt;&gt;"",R77=3,S77=2),2,                        (IF(AND(R77&lt;&gt;"",R77=2),1,                                                 (IF(AND(R77&lt;&gt;"",R77=1),0,                                                               (IF(AND(R77&lt;&gt;"",R77=0),0,                                                                                0)))))))))))</f>
        <v>0</v>
      </c>
      <c r="U77" s="219" t="n">
        <f aca="false">IF(AND(S77&lt;&gt;"",S77=3,R77=0),3,              (IF(AND(S77&lt;&gt;"",S77=3,R77=1),3,                           (IF(AND(S77&lt;&gt;"",S77=3,R77=2),2,                        (IF(AND(S77&lt;&gt;"",S77=2),1,                                                 (IF(AND(S77&lt;&gt;"",S77=1),0,                                                               (IF(AND(S77&lt;&gt;"",S77=0),0,                                                                                0)))))))))))</f>
        <v>0</v>
      </c>
      <c r="V77" s="237"/>
      <c r="W77" s="237"/>
      <c r="X77" s="237"/>
      <c r="Y77" s="237"/>
      <c r="Z77" s="237"/>
      <c r="AA77" s="237"/>
      <c r="AB77" s="237"/>
      <c r="AC77" s="237"/>
      <c r="AD77" s="237"/>
      <c r="AE77" s="237"/>
      <c r="AF77" s="237"/>
      <c r="AG77" s="237"/>
      <c r="AH77" s="237"/>
      <c r="AI77" s="237"/>
      <c r="AJ77" s="237"/>
      <c r="AK77" s="237"/>
      <c r="AL77" s="237"/>
      <c r="AM77" s="238" t="str">
        <f aca="true">IF(U77&lt;&gt;"","",IF(C77&lt;&gt;"","verlegt",IF(B77&lt;TODAY(),"offen","")))</f>
        <v/>
      </c>
      <c r="AN77" s="238"/>
      <c r="AO77" s="239" t="str">
        <f aca="true">IF(U77&lt;&gt;"","",IF(C77="","",IF(C77&lt;TODAY(),"offen","")))</f>
        <v/>
      </c>
      <c r="AP77" s="239"/>
      <c r="AQ77" s="223" t="n">
        <f aca="false">IF(F77&gt;G77,1,0)</f>
        <v>0</v>
      </c>
      <c r="AR77" s="223" t="n">
        <f aca="false">IF(G77&gt;F77,1,0)</f>
        <v>0</v>
      </c>
      <c r="AS77" s="27" t="n">
        <f aca="false">IF(H77&gt;I77,1,0)</f>
        <v>0</v>
      </c>
      <c r="AT77" s="27" t="n">
        <f aca="false">IF(I77&gt;H77,1,0)</f>
        <v>0</v>
      </c>
      <c r="AU77" s="223" t="n">
        <f aca="false">IF(J77&gt;K77,1,0)</f>
        <v>0</v>
      </c>
      <c r="AV77" s="223" t="n">
        <f aca="false">IF(K77&gt;J77,1,0)</f>
        <v>0</v>
      </c>
      <c r="AW77" s="27" t="n">
        <f aca="false">IF(L77&gt;M77,1,0)</f>
        <v>0</v>
      </c>
      <c r="AX77" s="27" t="n">
        <f aca="false">IF(M77&gt;L77,1,0)</f>
        <v>0</v>
      </c>
      <c r="AY77" s="223" t="n">
        <f aca="false">IF(N77&gt;O77,1,0)</f>
        <v>0</v>
      </c>
      <c r="AZ77" s="223" t="n">
        <f aca="false">IF(O77&gt;N77,1,0)</f>
        <v>0</v>
      </c>
      <c r="BA77" s="177" t="n">
        <f aca="false">IF(T77=3,1,0)</f>
        <v>0</v>
      </c>
      <c r="BB77" s="177" t="n">
        <f aca="false">IF(T77=2,1,0)</f>
        <v>0</v>
      </c>
      <c r="BC77" s="177" t="n">
        <f aca="false">IF(T77=1,1,0)</f>
        <v>0</v>
      </c>
      <c r="BD77" s="177" t="n">
        <f aca="false">IF(AND(T77=0,U77&lt;&gt;0),1,0)</f>
        <v>0</v>
      </c>
      <c r="BE77" s="177" t="n">
        <f aca="false">IF(U108=3,1,0)</f>
        <v>0</v>
      </c>
      <c r="BF77" s="177" t="n">
        <f aca="false">IF(U108=2,1,0)</f>
        <v>0</v>
      </c>
      <c r="BG77" s="177" t="n">
        <f aca="false">IF(U108=1,1,0)</f>
        <v>0</v>
      </c>
      <c r="BH77" s="177" t="n">
        <f aca="false">IF(AND(U108=0,T108&lt;&gt;0),1,0)</f>
        <v>0</v>
      </c>
      <c r="BI77" s="27"/>
    </row>
    <row r="78" customFormat="false" ht="15" hidden="true" customHeight="true" outlineLevel="0" collapsed="false">
      <c r="A78" s="224"/>
      <c r="B78" s="225"/>
      <c r="C78" s="263"/>
      <c r="D78" s="262" t="str">
        <f aca="false">D77</f>
        <v>TV Rodenbach US</v>
      </c>
      <c r="E78" s="228" t="n">
        <f aca="false">E24</f>
        <v>0</v>
      </c>
      <c r="F78" s="231"/>
      <c r="G78" s="232"/>
      <c r="H78" s="229"/>
      <c r="I78" s="230"/>
      <c r="J78" s="231"/>
      <c r="K78" s="232"/>
      <c r="L78" s="229"/>
      <c r="M78" s="230"/>
      <c r="N78" s="231"/>
      <c r="O78" s="232"/>
      <c r="P78" s="235" t="str">
        <f aca="false">IF(F78="","",F78+H78+J78+L78+N78)</f>
        <v/>
      </c>
      <c r="Q78" s="236" t="str">
        <f aca="false">IF(G78="","",G78+I78+K78+M78+O78)</f>
        <v/>
      </c>
      <c r="R78" s="235" t="str">
        <f aca="false">IF(F78="","",AQ78+AS78+AU78+AW78+AY78)</f>
        <v/>
      </c>
      <c r="S78" s="236" t="str">
        <f aca="false">IF(G78="","",AR78+AT78+AV78+AX78+AZ78)</f>
        <v/>
      </c>
      <c r="T78" s="218" t="n">
        <f aca="false">IF(AND(R78&lt;&gt;"",R78=3,S78=0),3,              (IF(AND(R78&lt;&gt;"",R78=3,S78=1),3,                           (IF(AND(R78&lt;&gt;"",R78=3,S78=2),2,                        (IF(AND(R78&lt;&gt;"",R78=2),1,                                                 (IF(AND(R78&lt;&gt;"",R78=1),0,                                                               (IF(AND(R78&lt;&gt;"",R78=0),0,                                                                                0)))))))))))</f>
        <v>0</v>
      </c>
      <c r="U78" s="219" t="n">
        <f aca="false">IF(AND(S78&lt;&gt;"",S78=3,R78=0),3,              (IF(AND(S78&lt;&gt;"",S78=3,R78=1),3,                           (IF(AND(S78&lt;&gt;"",S78=3,R78=2),2,                        (IF(AND(S78&lt;&gt;"",S78=2),1,                                                 (IF(AND(S78&lt;&gt;"",S78=1),0,                                                               (IF(AND(S78&lt;&gt;"",S78=0),0,                                                                                0)))))))))))</f>
        <v>0</v>
      </c>
      <c r="V78" s="237"/>
      <c r="W78" s="237"/>
      <c r="X78" s="237"/>
      <c r="Y78" s="237"/>
      <c r="Z78" s="237"/>
      <c r="AA78" s="237"/>
      <c r="AB78" s="237"/>
      <c r="AC78" s="237"/>
      <c r="AD78" s="237"/>
      <c r="AE78" s="237"/>
      <c r="AF78" s="237"/>
      <c r="AG78" s="237"/>
      <c r="AH78" s="237"/>
      <c r="AI78" s="237"/>
      <c r="AJ78" s="237"/>
      <c r="AK78" s="237"/>
      <c r="AL78" s="237"/>
      <c r="AM78" s="238" t="str">
        <f aca="true">IF(U78&lt;&gt;"","",IF(C78&lt;&gt;"","verlegt",IF(B78&lt;TODAY(),"offen","")))</f>
        <v/>
      </c>
      <c r="AN78" s="238"/>
      <c r="AO78" s="239" t="str">
        <f aca="true">IF(U78&lt;&gt;"","",IF(C78="","",IF(C78&lt;TODAY(),"offen","")))</f>
        <v/>
      </c>
      <c r="AP78" s="239"/>
      <c r="AQ78" s="223" t="n">
        <f aca="false">IF(F78&gt;G78,1,0)</f>
        <v>0</v>
      </c>
      <c r="AR78" s="223" t="n">
        <f aca="false">IF(G78&gt;F78,1,0)</f>
        <v>0</v>
      </c>
      <c r="AS78" s="27" t="n">
        <f aca="false">IF(H78&gt;I78,1,0)</f>
        <v>0</v>
      </c>
      <c r="AT78" s="27" t="n">
        <f aca="false">IF(I78&gt;H78,1,0)</f>
        <v>0</v>
      </c>
      <c r="AU78" s="223" t="n">
        <f aca="false">IF(J78&gt;K78,1,0)</f>
        <v>0</v>
      </c>
      <c r="AV78" s="223" t="n">
        <f aca="false">IF(K78&gt;J78,1,0)</f>
        <v>0</v>
      </c>
      <c r="AW78" s="27" t="n">
        <f aca="false">IF(L78&gt;M78,1,0)</f>
        <v>0</v>
      </c>
      <c r="AX78" s="27" t="n">
        <f aca="false">IF(M78&gt;L78,1,0)</f>
        <v>0</v>
      </c>
      <c r="AY78" s="223" t="n">
        <f aca="false">IF(N78&gt;O78,1,0)</f>
        <v>0</v>
      </c>
      <c r="AZ78" s="223" t="n">
        <f aca="false">IF(O78&gt;N78,1,0)</f>
        <v>0</v>
      </c>
      <c r="BA78" s="177" t="n">
        <f aca="false">IF(T78=3,1,0)</f>
        <v>0</v>
      </c>
      <c r="BB78" s="177" t="n">
        <f aca="false">IF(T78=2,1,0)</f>
        <v>0</v>
      </c>
      <c r="BC78" s="177" t="n">
        <f aca="false">IF(T78=1,1,0)</f>
        <v>0</v>
      </c>
      <c r="BD78" s="177" t="n">
        <f aca="false">IF(AND(T78=0,U78&lt;&gt;0),1,0)</f>
        <v>0</v>
      </c>
      <c r="BE78" s="177" t="n">
        <f aca="false">IF(U119=3,1,0)</f>
        <v>0</v>
      </c>
      <c r="BF78" s="177" t="n">
        <f aca="false">IF(U119=2,1,0)</f>
        <v>0</v>
      </c>
      <c r="BG78" s="177" t="n">
        <f aca="false">IF(U119=1,1,0)</f>
        <v>0</v>
      </c>
      <c r="BH78" s="177" t="n">
        <f aca="false">IF(AND(U119=0,T119&lt;&gt;0),1,0)</f>
        <v>0</v>
      </c>
      <c r="BI78" s="27"/>
    </row>
    <row r="79" customFormat="false" ht="15" hidden="true" customHeight="true" outlineLevel="0" collapsed="false">
      <c r="A79" s="224"/>
      <c r="B79" s="225"/>
      <c r="C79" s="263"/>
      <c r="D79" s="262" t="str">
        <f aca="false">D78</f>
        <v>TV Rodenbach US</v>
      </c>
      <c r="E79" s="228" t="n">
        <f aca="false">E27</f>
        <v>0</v>
      </c>
      <c r="F79" s="231"/>
      <c r="G79" s="232"/>
      <c r="H79" s="229"/>
      <c r="I79" s="230"/>
      <c r="J79" s="231"/>
      <c r="K79" s="232"/>
      <c r="L79" s="229"/>
      <c r="M79" s="230"/>
      <c r="N79" s="231"/>
      <c r="O79" s="232"/>
      <c r="P79" s="235" t="str">
        <f aca="false">IF(F79="","",F79+H79+J79+L79+N79)</f>
        <v/>
      </c>
      <c r="Q79" s="236" t="str">
        <f aca="false">IF(G79="","",G79+I79+K79+M79+O79)</f>
        <v/>
      </c>
      <c r="R79" s="235" t="str">
        <f aca="false">IF(F79="","",AQ79+AS79+AU79+AW79+AY79)</f>
        <v/>
      </c>
      <c r="S79" s="236" t="str">
        <f aca="false">IF(G79="","",AR79+AT79+AV79+AX79+AZ79)</f>
        <v/>
      </c>
      <c r="T79" s="218" t="n">
        <f aca="false">IF(AND(R79&lt;&gt;"",R79=3,S79=0),3,              (IF(AND(R79&lt;&gt;"",R79=3,S79=1),3,                           (IF(AND(R79&lt;&gt;"",R79=3,S79=2),2,                        (IF(AND(R79&lt;&gt;"",R79=2),1,                                                 (IF(AND(R79&lt;&gt;"",R79=1),0,                                                               (IF(AND(R79&lt;&gt;"",R79=0),0,                                                                                0)))))))))))</f>
        <v>0</v>
      </c>
      <c r="U79" s="219" t="n">
        <f aca="false">IF(AND(S79&lt;&gt;"",S79=3,R79=0),3,              (IF(AND(S79&lt;&gt;"",S79=3,R79=1),3,                           (IF(AND(S79&lt;&gt;"",S79=3,R79=2),2,                        (IF(AND(S79&lt;&gt;"",S79=2),1,                                                 (IF(AND(S79&lt;&gt;"",S79=1),0,                                                               (IF(AND(S79&lt;&gt;"",S79=0),0,                                                                                0)))))))))))</f>
        <v>0</v>
      </c>
      <c r="V79" s="237"/>
      <c r="W79" s="237"/>
      <c r="X79" s="237"/>
      <c r="Y79" s="237"/>
      <c r="Z79" s="237"/>
      <c r="AA79" s="237"/>
      <c r="AB79" s="237"/>
      <c r="AC79" s="237"/>
      <c r="AD79" s="237"/>
      <c r="AE79" s="237"/>
      <c r="AF79" s="237"/>
      <c r="AG79" s="237"/>
      <c r="AH79" s="237"/>
      <c r="AI79" s="237"/>
      <c r="AJ79" s="237"/>
      <c r="AK79" s="237"/>
      <c r="AL79" s="237"/>
      <c r="AM79" s="238" t="str">
        <f aca="true">IF(U79&lt;&gt;"","",IF(C79&lt;&gt;"","verlegt",IF(B79&lt;TODAY(),"offen","")))</f>
        <v/>
      </c>
      <c r="AN79" s="238"/>
      <c r="AO79" s="239" t="str">
        <f aca="true">IF(U79&lt;&gt;"","",IF(C79="","",IF(C79&lt;TODAY(),"offen","")))</f>
        <v/>
      </c>
      <c r="AP79" s="239"/>
      <c r="AQ79" s="223" t="n">
        <f aca="false">IF(F79&gt;G79,1,0)</f>
        <v>0</v>
      </c>
      <c r="AR79" s="223" t="n">
        <f aca="false">IF(G79&gt;F79,1,0)</f>
        <v>0</v>
      </c>
      <c r="AS79" s="27" t="n">
        <f aca="false">IF(H79&gt;I79,1,0)</f>
        <v>0</v>
      </c>
      <c r="AT79" s="27" t="n">
        <f aca="false">IF(I79&gt;H79,1,0)</f>
        <v>0</v>
      </c>
      <c r="AU79" s="223" t="n">
        <f aca="false">IF(J79&gt;K79,1,0)</f>
        <v>0</v>
      </c>
      <c r="AV79" s="223" t="n">
        <f aca="false">IF(K79&gt;J79,1,0)</f>
        <v>0</v>
      </c>
      <c r="AW79" s="27" t="n">
        <f aca="false">IF(L79&gt;M79,1,0)</f>
        <v>0</v>
      </c>
      <c r="AX79" s="27" t="n">
        <f aca="false">IF(M79&gt;L79,1,0)</f>
        <v>0</v>
      </c>
      <c r="AY79" s="223" t="n">
        <f aca="false">IF(N79&gt;O79,1,0)</f>
        <v>0</v>
      </c>
      <c r="AZ79" s="223" t="n">
        <f aca="false">IF(O79&gt;N79,1,0)</f>
        <v>0</v>
      </c>
      <c r="BA79" s="177" t="n">
        <f aca="false">IF(T79=3,1,0)</f>
        <v>0</v>
      </c>
      <c r="BB79" s="177" t="n">
        <f aca="false">IF(T79=2,1,0)</f>
        <v>0</v>
      </c>
      <c r="BC79" s="177" t="n">
        <f aca="false">IF(T79=1,1,0)</f>
        <v>0</v>
      </c>
      <c r="BD79" s="177" t="n">
        <f aca="false">IF(AND(T79=0,U79&lt;&gt;0),1,0)</f>
        <v>0</v>
      </c>
      <c r="BE79" s="177" t="n">
        <f aca="false">IF(U130=3,1,0)</f>
        <v>0</v>
      </c>
      <c r="BF79" s="177" t="n">
        <f aca="false">IF(U130=2,1,0)</f>
        <v>0</v>
      </c>
      <c r="BG79" s="177" t="n">
        <f aca="false">IF(U130=1,1,0)</f>
        <v>0</v>
      </c>
      <c r="BH79" s="177" t="n">
        <f aca="false">IF(AND(U130=0,T130&lt;&gt;0),1,0)</f>
        <v>0</v>
      </c>
      <c r="BI79" s="27"/>
    </row>
    <row r="80" customFormat="false" ht="15" hidden="true" customHeight="true" outlineLevel="0" collapsed="false">
      <c r="A80" s="224"/>
      <c r="B80" s="225"/>
      <c r="C80" s="263"/>
      <c r="D80" s="262" t="str">
        <f aca="false">D79</f>
        <v>TV Rodenbach US</v>
      </c>
      <c r="E80" s="228" t="n">
        <f aca="false">E30</f>
        <v>0</v>
      </c>
      <c r="F80" s="231"/>
      <c r="G80" s="232"/>
      <c r="H80" s="229"/>
      <c r="I80" s="230"/>
      <c r="J80" s="231"/>
      <c r="K80" s="232"/>
      <c r="L80" s="229"/>
      <c r="M80" s="230"/>
      <c r="N80" s="231"/>
      <c r="O80" s="232"/>
      <c r="P80" s="235" t="str">
        <f aca="false">IF(F80="","",F80+H80+J80+L80+N80)</f>
        <v/>
      </c>
      <c r="Q80" s="236" t="str">
        <f aca="false">IF(G80="","",G80+I80+K80+M80+O80)</f>
        <v/>
      </c>
      <c r="R80" s="235" t="str">
        <f aca="false">IF(F80="","",AQ80+AS80+AU80+AW80+AY80)</f>
        <v/>
      </c>
      <c r="S80" s="236" t="str">
        <f aca="false">IF(G80="","",AR80+AT80+AV80+AX80+AZ80)</f>
        <v/>
      </c>
      <c r="T80" s="218" t="n">
        <f aca="false">IF(AND(R80&lt;&gt;"",R80=3,S80=0),3,              (IF(AND(R80&lt;&gt;"",R80=3,S80=1),3,                           (IF(AND(R80&lt;&gt;"",R80=3,S80=2),2,                        (IF(AND(R80&lt;&gt;"",R80=2),1,                                                 (IF(AND(R80&lt;&gt;"",R80=1),0,                                                               (IF(AND(R80&lt;&gt;"",R80=0),0,                                                                                0)))))))))))</f>
        <v>0</v>
      </c>
      <c r="U80" s="219" t="n">
        <f aca="false">IF(AND(S80&lt;&gt;"",S80=3,R80=0),3,              (IF(AND(S80&lt;&gt;"",S80=3,R80=1),3,                           (IF(AND(S80&lt;&gt;"",S80=3,R80=2),2,                        (IF(AND(S80&lt;&gt;"",S80=2),1,                                                 (IF(AND(S80&lt;&gt;"",S80=1),0,                                                               (IF(AND(S80&lt;&gt;"",S80=0),0,                                                                                0)))))))))))</f>
        <v>0</v>
      </c>
      <c r="V80" s="237"/>
      <c r="W80" s="237"/>
      <c r="X80" s="237"/>
      <c r="Y80" s="237"/>
      <c r="Z80" s="237"/>
      <c r="AA80" s="237"/>
      <c r="AB80" s="237"/>
      <c r="AC80" s="237"/>
      <c r="AD80" s="237"/>
      <c r="AE80" s="237"/>
      <c r="AF80" s="237"/>
      <c r="AG80" s="237"/>
      <c r="AH80" s="237"/>
      <c r="AI80" s="237"/>
      <c r="AJ80" s="237"/>
      <c r="AK80" s="237"/>
      <c r="AL80" s="237"/>
      <c r="AM80" s="238" t="str">
        <f aca="true">IF(U80&lt;&gt;"","",IF(C80&lt;&gt;"","verlegt",IF(B80&lt;TODAY(),"offen","")))</f>
        <v/>
      </c>
      <c r="AN80" s="238"/>
      <c r="AO80" s="239" t="str">
        <f aca="true">IF(U80&lt;&gt;"","",IF(C80="","",IF(C80&lt;TODAY(),"offen","")))</f>
        <v/>
      </c>
      <c r="AP80" s="239"/>
      <c r="AQ80" s="223" t="n">
        <f aca="false">IF(F80&gt;G80,1,0)</f>
        <v>0</v>
      </c>
      <c r="AR80" s="223" t="n">
        <f aca="false">IF(G80&gt;F80,1,0)</f>
        <v>0</v>
      </c>
      <c r="AS80" s="27" t="n">
        <f aca="false">IF(H80&gt;I80,1,0)</f>
        <v>0</v>
      </c>
      <c r="AT80" s="27" t="n">
        <f aca="false">IF(I80&gt;H80,1,0)</f>
        <v>0</v>
      </c>
      <c r="AU80" s="223" t="n">
        <f aca="false">IF(J80&gt;K80,1,0)</f>
        <v>0</v>
      </c>
      <c r="AV80" s="223" t="n">
        <f aca="false">IF(K80&gt;J80,1,0)</f>
        <v>0</v>
      </c>
      <c r="AW80" s="27" t="n">
        <f aca="false">IF(L80&gt;M80,1,0)</f>
        <v>0</v>
      </c>
      <c r="AX80" s="27" t="n">
        <f aca="false">IF(M80&gt;L80,1,0)</f>
        <v>0</v>
      </c>
      <c r="AY80" s="223" t="n">
        <f aca="false">IF(N80&gt;O80,1,0)</f>
        <v>0</v>
      </c>
      <c r="AZ80" s="223" t="n">
        <f aca="false">IF(O80&gt;N80,1,0)</f>
        <v>0</v>
      </c>
      <c r="BA80" s="177" t="n">
        <f aca="false">IF(T80=3,1,0)</f>
        <v>0</v>
      </c>
      <c r="BB80" s="177" t="n">
        <f aca="false">IF(T80=2,1,0)</f>
        <v>0</v>
      </c>
      <c r="BC80" s="177" t="n">
        <f aca="false">IF(T80=1,1,0)</f>
        <v>0</v>
      </c>
      <c r="BD80" s="177" t="n">
        <f aca="false">IF(AND(T80=0,U80&lt;&gt;0),1,0)</f>
        <v>0</v>
      </c>
      <c r="BE80" s="177" t="n">
        <f aca="false">IF(U141=3,1,0)</f>
        <v>0</v>
      </c>
      <c r="BF80" s="177" t="n">
        <f aca="false">IF(U141=2,1,0)</f>
        <v>0</v>
      </c>
      <c r="BG80" s="177" t="n">
        <f aca="false">IF(U141=1,1,0)</f>
        <v>0</v>
      </c>
      <c r="BH80" s="177" t="n">
        <f aca="false">IF(AND(U141=0,T141&lt;&gt;0),1,0)</f>
        <v>0</v>
      </c>
      <c r="BI80" s="27"/>
    </row>
    <row r="81" customFormat="false" ht="15.75" hidden="true" customHeight="false" outlineLevel="0" collapsed="false">
      <c r="A81" s="241"/>
      <c r="B81" s="242"/>
      <c r="C81" s="265"/>
      <c r="D81" s="266" t="str">
        <f aca="false">D80</f>
        <v>TV Rodenbach US</v>
      </c>
      <c r="E81" s="267" t="n">
        <f aca="false">E33</f>
        <v>0</v>
      </c>
      <c r="F81" s="247"/>
      <c r="G81" s="248"/>
      <c r="H81" s="245"/>
      <c r="I81" s="246"/>
      <c r="J81" s="247"/>
      <c r="K81" s="248"/>
      <c r="L81" s="245"/>
      <c r="M81" s="246"/>
      <c r="N81" s="247"/>
      <c r="O81" s="248"/>
      <c r="P81" s="251" t="str">
        <f aca="false">IF(F81="","",F81+H81+J81+L81+N81)</f>
        <v/>
      </c>
      <c r="Q81" s="252" t="str">
        <f aca="false">IF(G81="","",G81+I81+K81+M81+O81)</f>
        <v/>
      </c>
      <c r="R81" s="251" t="str">
        <f aca="false">IF(F81="","",AQ81+AS81+AU81+AW81+AY81)</f>
        <v/>
      </c>
      <c r="S81" s="252" t="str">
        <f aca="false">IF(G81="","",AR81+AT81+AV81+AX81+AZ81)</f>
        <v/>
      </c>
      <c r="T81" s="218" t="n">
        <f aca="false">IF(AND(R81&lt;&gt;"",R81=3,S81=0),3,              (IF(AND(R81&lt;&gt;"",R81=3,S81=1),3,                           (IF(AND(R81&lt;&gt;"",R81=3,S81=2),2,                        (IF(AND(R81&lt;&gt;"",R81=2),1,                                                 (IF(AND(R81&lt;&gt;"",R81=1),0,                                                               (IF(AND(R81&lt;&gt;"",R81=0),0,                                                                                0)))))))))))</f>
        <v>0</v>
      </c>
      <c r="U81" s="219" t="n">
        <f aca="false">IF(AND(S81&lt;&gt;"",S81=3,R81=0),3,              (IF(AND(S81&lt;&gt;"",S81=3,R81=1),3,                           (IF(AND(S81&lt;&gt;"",S81=3,R81=2),2,                        (IF(AND(S81&lt;&gt;"",S81=2),1,                                                 (IF(AND(S81&lt;&gt;"",S81=1),0,                                                               (IF(AND(S81&lt;&gt;"",S81=0),0,                                                                                0)))))))))))</f>
        <v>0</v>
      </c>
      <c r="V81" s="253"/>
      <c r="W81" s="253"/>
      <c r="X81" s="253"/>
      <c r="Y81" s="253"/>
      <c r="Z81" s="253"/>
      <c r="AA81" s="253"/>
      <c r="AB81" s="253"/>
      <c r="AC81" s="253"/>
      <c r="AD81" s="253"/>
      <c r="AE81" s="253"/>
      <c r="AF81" s="253"/>
      <c r="AG81" s="253"/>
      <c r="AH81" s="253"/>
      <c r="AI81" s="253"/>
      <c r="AJ81" s="253"/>
      <c r="AK81" s="253"/>
      <c r="AL81" s="253"/>
      <c r="AM81" s="254" t="str">
        <f aca="true">IF(U81&lt;&gt;"","",IF(C81&lt;&gt;"","verlegt",IF(B81&lt;TODAY(),"offen","")))</f>
        <v/>
      </c>
      <c r="AN81" s="254"/>
      <c r="AO81" s="255" t="str">
        <f aca="true">IF(U81&lt;&gt;"","",IF(C81="","",IF(C81&lt;TODAY(),"offen","")))</f>
        <v/>
      </c>
      <c r="AP81" s="255"/>
      <c r="AQ81" s="223" t="n">
        <f aca="false">IF(F81&gt;G81,1,0)</f>
        <v>0</v>
      </c>
      <c r="AR81" s="223" t="n">
        <f aca="false">IF(G81&gt;F81,1,0)</f>
        <v>0</v>
      </c>
      <c r="AS81" s="27" t="n">
        <f aca="false">IF(H81&gt;I81,1,0)</f>
        <v>0</v>
      </c>
      <c r="AT81" s="27" t="n">
        <f aca="false">IF(I81&gt;H81,1,0)</f>
        <v>0</v>
      </c>
      <c r="AU81" s="223" t="n">
        <f aca="false">IF(J81&gt;K81,1,0)</f>
        <v>0</v>
      </c>
      <c r="AV81" s="223" t="n">
        <f aca="false">IF(K81&gt;J81,1,0)</f>
        <v>0</v>
      </c>
      <c r="AW81" s="27" t="n">
        <f aca="false">IF(L81&gt;M81,1,0)</f>
        <v>0</v>
      </c>
      <c r="AX81" s="27" t="n">
        <f aca="false">IF(M81&gt;L81,1,0)</f>
        <v>0</v>
      </c>
      <c r="AY81" s="223" t="n">
        <f aca="false">IF(N81&gt;O81,1,0)</f>
        <v>0</v>
      </c>
      <c r="AZ81" s="223" t="n">
        <f aca="false">IF(O81&gt;N81,1,0)</f>
        <v>0</v>
      </c>
      <c r="BA81" s="177" t="n">
        <f aca="false">IF(T81=3,1,0)</f>
        <v>0</v>
      </c>
      <c r="BB81" s="177" t="n">
        <f aca="false">IF(T81=2,1,0)</f>
        <v>0</v>
      </c>
      <c r="BC81" s="177" t="n">
        <f aca="false">IF(T81=1,1,0)</f>
        <v>0</v>
      </c>
      <c r="BD81" s="177" t="n">
        <f aca="false">IF(AND(T81=0,U81&lt;&gt;0),1,0)</f>
        <v>0</v>
      </c>
      <c r="BE81" s="177" t="n">
        <f aca="false">IF(U152=3,1,0)</f>
        <v>0</v>
      </c>
      <c r="BF81" s="177" t="n">
        <f aca="false">IF(U152=2,1,0)</f>
        <v>0</v>
      </c>
      <c r="BG81" s="177" t="n">
        <f aca="false">IF(U152=1,1,0)</f>
        <v>0</v>
      </c>
      <c r="BH81" s="177" t="n">
        <f aca="false">IF(AND(U152=0,T152&lt;&gt;0),1,0)</f>
        <v>0</v>
      </c>
      <c r="BI81" s="27"/>
    </row>
    <row r="82" customFormat="false" ht="15.75" hidden="false" customHeight="false" outlineLevel="0" collapsed="false">
      <c r="A82" s="26"/>
      <c r="C82" s="27"/>
      <c r="D82" s="24"/>
      <c r="E82" s="24"/>
      <c r="T82" s="218" t="n">
        <f aca="false">IF(AND(R82&lt;&gt;"",R82=3,S82=0),3,              (IF(AND(R82&lt;&gt;"",R82=3,S82=1),3,                           (IF(AND(R82&lt;&gt;"",R82=3,S82=2),2,                        (IF(AND(R82&lt;&gt;"",R82=2),1,                                                 (IF(AND(R82&lt;&gt;"",R82=1),0,                                                               (IF(AND(R82&lt;&gt;"",R82=0),0,                                                                                0)))))))))))</f>
        <v>0</v>
      </c>
      <c r="U82" s="219" t="n">
        <f aca="false">IF(AND(S82&lt;&gt;"",S82=3,R82=0),3,              (IF(AND(S82&lt;&gt;"",S82=3,R82=1),3,                           (IF(AND(S82&lt;&gt;"",S82=3,R82=2),2,                        (IF(AND(S82&lt;&gt;"",S82=2),1,                                                 (IF(AND(S82&lt;&gt;"",S82=1),0,                                                               (IF(AND(S82&lt;&gt;"",S82=0),0,                                                                                0)))))))))))</f>
        <v>0</v>
      </c>
      <c r="V82" s="256"/>
      <c r="W82" s="256"/>
      <c r="X82" s="257"/>
      <c r="Y82" s="257"/>
      <c r="Z82" s="257"/>
      <c r="AA82" s="257"/>
      <c r="AB82" s="257"/>
      <c r="AC82" s="257"/>
      <c r="AD82" s="257"/>
      <c r="AE82" s="257"/>
      <c r="AF82" s="257"/>
      <c r="AG82" s="257"/>
      <c r="AH82" s="257"/>
      <c r="AI82" s="257"/>
      <c r="AJ82" s="257"/>
      <c r="AK82" s="257"/>
      <c r="AL82" s="257"/>
      <c r="AM82" s="257"/>
      <c r="AQ82" s="223"/>
      <c r="AR82" s="223"/>
      <c r="AS82" s="27"/>
      <c r="AT82" s="27"/>
      <c r="AU82" s="223"/>
      <c r="AV82" s="223"/>
      <c r="AW82" s="27"/>
      <c r="AX82" s="27"/>
      <c r="AY82" s="223"/>
      <c r="AZ82" s="223"/>
      <c r="BA82" s="258" t="n">
        <f aca="false">SUM(BA72:BA81)</f>
        <v>0</v>
      </c>
      <c r="BB82" s="258" t="n">
        <f aca="false">SUM(BB72:BB81)</f>
        <v>0</v>
      </c>
      <c r="BC82" s="258" t="n">
        <f aca="false">SUM(BC72:BC81)</f>
        <v>0</v>
      </c>
      <c r="BD82" s="258" t="n">
        <f aca="false">SUM(BD72:BD81)</f>
        <v>0</v>
      </c>
      <c r="BE82" s="258" t="n">
        <f aca="false">SUM(BE72:BE81)</f>
        <v>0</v>
      </c>
      <c r="BF82" s="258" t="n">
        <f aca="false">SUM(BF72:BF81)</f>
        <v>0</v>
      </c>
      <c r="BG82" s="258" t="n">
        <f aca="false">SUM(BG72:BG81)</f>
        <v>0</v>
      </c>
      <c r="BH82" s="258" t="n">
        <f aca="false">SUM(BH72:BH81)</f>
        <v>0</v>
      </c>
      <c r="BI82" s="27" t="n">
        <f aca="false">SUM(BA82:BH82)</f>
        <v>0</v>
      </c>
    </row>
    <row r="83" customFormat="false" ht="15.75" hidden="false" customHeight="false" outlineLevel="0" collapsed="false">
      <c r="A83" s="205"/>
      <c r="B83" s="206"/>
      <c r="C83" s="259"/>
      <c r="D83" s="260" t="str">
        <f aca="false">E15</f>
        <v>Niederkirchen/Roßbach</v>
      </c>
      <c r="E83" s="209" t="str">
        <f aca="false">E3</f>
        <v>TSG Trippstadt</v>
      </c>
      <c r="F83" s="212"/>
      <c r="G83" s="213"/>
      <c r="H83" s="210"/>
      <c r="I83" s="211"/>
      <c r="J83" s="212"/>
      <c r="K83" s="213"/>
      <c r="L83" s="210"/>
      <c r="M83" s="211"/>
      <c r="N83" s="212"/>
      <c r="O83" s="213"/>
      <c r="P83" s="216" t="str">
        <f aca="false">IF(F83="","",F83+H83+J83+L83+N83)</f>
        <v/>
      </c>
      <c r="Q83" s="217" t="str">
        <f aca="false">IF(G83="","",G83+I83+K83+M83+O83)</f>
        <v/>
      </c>
      <c r="R83" s="216" t="str">
        <f aca="false">IF(F83="","",AQ83+AS83+AU83+AW83+AY83)</f>
        <v/>
      </c>
      <c r="S83" s="217" t="str">
        <f aca="false">IF(G83="","",AR83+AT83+AV83+AX83+AZ83)</f>
        <v/>
      </c>
      <c r="T83" s="218" t="n">
        <f aca="false">IF(AND(R83&lt;&gt;"",R83=3,S83=0),3,              (IF(AND(R83&lt;&gt;"",R83=3,S83=1),3,                           (IF(AND(R83&lt;&gt;"",R83=3,S83=2),2,                        (IF(AND(R83&lt;&gt;"",R83=2),1,                                                 (IF(AND(R83&lt;&gt;"",R83=1),0,                                                               (IF(AND(R83&lt;&gt;"",R83=0),0,                                                                                0)))))))))))</f>
        <v>0</v>
      </c>
      <c r="U83" s="219" t="n">
        <f aca="false">IF(AND(S83&lt;&gt;"",S83=3,R83=0),3,              (IF(AND(S83&lt;&gt;"",S83=3,R83=1),3,                           (IF(AND(S83&lt;&gt;"",S83=3,R83=2),2,                        (IF(AND(S83&lt;&gt;"",S83=2),1,                                                 (IF(AND(S83&lt;&gt;"",S83=1),0,                                                               (IF(AND(S83&lt;&gt;"",S83=0),0,                                                                                0)))))))))))</f>
        <v>0</v>
      </c>
      <c r="V83" s="220"/>
      <c r="W83" s="220"/>
      <c r="X83" s="220"/>
      <c r="Y83" s="220"/>
      <c r="Z83" s="220"/>
      <c r="AA83" s="220"/>
      <c r="AB83" s="220"/>
      <c r="AC83" s="220"/>
      <c r="AD83" s="220"/>
      <c r="AE83" s="220"/>
      <c r="AF83" s="220"/>
      <c r="AG83" s="220"/>
      <c r="AH83" s="220"/>
      <c r="AI83" s="220"/>
      <c r="AJ83" s="220"/>
      <c r="AK83" s="220"/>
      <c r="AL83" s="220"/>
      <c r="AM83" s="221" t="str">
        <f aca="true">IF(U83&lt;&gt;"","",IF(C83&lt;&gt;"","verlegt",IF(B83&lt;TODAY(),"offen","")))</f>
        <v/>
      </c>
      <c r="AN83" s="221"/>
      <c r="AO83" s="222" t="str">
        <f aca="true">IF(U83&lt;&gt;"","",IF(C83="","",IF(C83&lt;TODAY(),"offen","")))</f>
        <v/>
      </c>
      <c r="AP83" s="222"/>
      <c r="AQ83" s="223" t="n">
        <f aca="false">IF(F83&gt;G83,1,0)</f>
        <v>0</v>
      </c>
      <c r="AR83" s="223" t="n">
        <f aca="false">IF(G83&gt;F83,1,0)</f>
        <v>0</v>
      </c>
      <c r="AS83" s="27" t="n">
        <f aca="false">IF(H83&gt;I83,1,0)</f>
        <v>0</v>
      </c>
      <c r="AT83" s="27" t="n">
        <f aca="false">IF(I83&gt;H83,1,0)</f>
        <v>0</v>
      </c>
      <c r="AU83" s="223" t="n">
        <f aca="false">IF(J83&gt;K83,1,0)</f>
        <v>0</v>
      </c>
      <c r="AV83" s="223" t="n">
        <f aca="false">IF(K83&gt;J83,1,0)</f>
        <v>0</v>
      </c>
      <c r="AW83" s="27" t="n">
        <f aca="false">IF(L83&gt;M83,1,0)</f>
        <v>0</v>
      </c>
      <c r="AX83" s="27" t="n">
        <f aca="false">IF(M83&gt;L83,1,0)</f>
        <v>0</v>
      </c>
      <c r="AY83" s="223" t="n">
        <f aca="false">IF(N83&gt;O83,1,0)</f>
        <v>0</v>
      </c>
      <c r="AZ83" s="223" t="n">
        <f aca="false">IF(O83&gt;N83,1,0)</f>
        <v>0</v>
      </c>
      <c r="BA83" s="177" t="n">
        <f aca="false">IF(T83=3,1,0)</f>
        <v>0</v>
      </c>
      <c r="BB83" s="177" t="n">
        <f aca="false">IF(T83=2,1,0)</f>
        <v>0</v>
      </c>
      <c r="BC83" s="177" t="n">
        <f aca="false">IF(T83=1,1,0)</f>
        <v>0</v>
      </c>
      <c r="BD83" s="177" t="n">
        <f aca="false">IF(AND(T83=0,U83&lt;&gt;0),1,0)</f>
        <v>0</v>
      </c>
      <c r="BE83" s="177" t="n">
        <f aca="false">IF(U42=3,1,0)</f>
        <v>0</v>
      </c>
      <c r="BF83" s="177" t="n">
        <f aca="false">IF(U42=2,1,0)</f>
        <v>0</v>
      </c>
      <c r="BG83" s="177" t="n">
        <f aca="false">IF(U42=1,1,0)</f>
        <v>0</v>
      </c>
      <c r="BH83" s="177" t="n">
        <f aca="false">IF(AND(U42=0,T42&lt;&gt;0),1,0)</f>
        <v>0</v>
      </c>
      <c r="BI83" s="27"/>
    </row>
    <row r="84" customFormat="false" ht="15.75" hidden="false" customHeight="false" outlineLevel="0" collapsed="false">
      <c r="A84" s="224"/>
      <c r="B84" s="225"/>
      <c r="C84" s="263"/>
      <c r="D84" s="262" t="str">
        <f aca="false">D83</f>
        <v>Niederkirchen/Roßbach</v>
      </c>
      <c r="E84" s="228" t="str">
        <f aca="false">E6</f>
        <v>VBC Altenglan</v>
      </c>
      <c r="F84" s="231"/>
      <c r="G84" s="232"/>
      <c r="H84" s="229"/>
      <c r="I84" s="230"/>
      <c r="J84" s="231"/>
      <c r="K84" s="232"/>
      <c r="L84" s="229"/>
      <c r="M84" s="230"/>
      <c r="N84" s="231"/>
      <c r="O84" s="232"/>
      <c r="P84" s="235" t="str">
        <f aca="false">IF(F84="","",F84+H84+J84+L84+N84)</f>
        <v/>
      </c>
      <c r="Q84" s="236" t="str">
        <f aca="false">IF(G84="","",G84+I84+K84+M84+O84)</f>
        <v/>
      </c>
      <c r="R84" s="235" t="str">
        <f aca="false">IF(F84="","",AQ84+AS84+AU84+AW84+AY84)</f>
        <v/>
      </c>
      <c r="S84" s="236" t="str">
        <f aca="false">IF(G84="","",AR84+AT84+AV84+AX84+AZ84)</f>
        <v/>
      </c>
      <c r="T84" s="218" t="n">
        <f aca="false">IF(AND(R84&lt;&gt;"",R84=3,S84=0),3,              (IF(AND(R84&lt;&gt;"",R84=3,S84=1),3,                           (IF(AND(R84&lt;&gt;"",R84=3,S84=2),2,                        (IF(AND(R84&lt;&gt;"",R84=2),1,                                                 (IF(AND(R84&lt;&gt;"",R84=1),0,                                                               (IF(AND(R84&lt;&gt;"",R84=0),0,                                                                                0)))))))))))</f>
        <v>0</v>
      </c>
      <c r="U84" s="219" t="n">
        <f aca="false">IF(AND(S84&lt;&gt;"",S84=3,R84=0),3,              (IF(AND(S84&lt;&gt;"",S84=3,R84=1),3,                           (IF(AND(S84&lt;&gt;"",S84=3,R84=2),2,                        (IF(AND(S84&lt;&gt;"",S84=2),1,                                                 (IF(AND(S84&lt;&gt;"",S84=1),0,                                                               (IF(AND(S84&lt;&gt;"",S84=0),0,                                                                                0)))))))))))</f>
        <v>0</v>
      </c>
      <c r="V84" s="237"/>
      <c r="W84" s="237"/>
      <c r="X84" s="237"/>
      <c r="Y84" s="237"/>
      <c r="Z84" s="237"/>
      <c r="AA84" s="237"/>
      <c r="AB84" s="237"/>
      <c r="AC84" s="237"/>
      <c r="AD84" s="237"/>
      <c r="AE84" s="237"/>
      <c r="AF84" s="237"/>
      <c r="AG84" s="237"/>
      <c r="AH84" s="237"/>
      <c r="AI84" s="237"/>
      <c r="AJ84" s="237"/>
      <c r="AK84" s="237"/>
      <c r="AL84" s="237"/>
      <c r="AM84" s="238" t="str">
        <f aca="true">IF(U84&lt;&gt;"","",IF(C84&lt;&gt;"","verlegt",IF(B84&lt;TODAY(),"offen","")))</f>
        <v/>
      </c>
      <c r="AN84" s="238"/>
      <c r="AO84" s="239" t="str">
        <f aca="true">IF(U84&lt;&gt;"","",IF(C84="","",IF(C84&lt;TODAY(),"offen","")))</f>
        <v/>
      </c>
      <c r="AP84" s="239"/>
      <c r="AQ84" s="223" t="n">
        <f aca="false">IF(F84&gt;G84,1,0)</f>
        <v>0</v>
      </c>
      <c r="AR84" s="223" t="n">
        <f aca="false">IF(G84&gt;F84,1,0)</f>
        <v>0</v>
      </c>
      <c r="AS84" s="27" t="n">
        <f aca="false">IF(H84&gt;I84,1,0)</f>
        <v>0</v>
      </c>
      <c r="AT84" s="27" t="n">
        <f aca="false">IF(I84&gt;H84,1,0)</f>
        <v>0</v>
      </c>
      <c r="AU84" s="223" t="n">
        <f aca="false">IF(J84&gt;K84,1,0)</f>
        <v>0</v>
      </c>
      <c r="AV84" s="223" t="n">
        <f aca="false">IF(K84&gt;J84,1,0)</f>
        <v>0</v>
      </c>
      <c r="AW84" s="27" t="n">
        <f aca="false">IF(L84&gt;M84,1,0)</f>
        <v>0</v>
      </c>
      <c r="AX84" s="27" t="n">
        <f aca="false">IF(M84&gt;L84,1,0)</f>
        <v>0</v>
      </c>
      <c r="AY84" s="223" t="n">
        <f aca="false">IF(N84&gt;O84,1,0)</f>
        <v>0</v>
      </c>
      <c r="AZ84" s="223" t="n">
        <f aca="false">IF(O84&gt;N84,1,0)</f>
        <v>0</v>
      </c>
      <c r="BA84" s="177" t="n">
        <f aca="false">IF(T84=3,1,0)</f>
        <v>0</v>
      </c>
      <c r="BB84" s="177" t="n">
        <f aca="false">IF(T84=2,1,0)</f>
        <v>0</v>
      </c>
      <c r="BC84" s="177" t="n">
        <f aca="false">IF(T84=1,1,0)</f>
        <v>0</v>
      </c>
      <c r="BD84" s="177" t="n">
        <f aca="false">IF(AND(T84=0,U84&lt;&gt;0),1,0)</f>
        <v>0</v>
      </c>
      <c r="BE84" s="177" t="n">
        <f aca="false">IF(U53=3,1,0)</f>
        <v>0</v>
      </c>
      <c r="BF84" s="177" t="n">
        <f aca="false">IF(U53=2,1,0)</f>
        <v>0</v>
      </c>
      <c r="BG84" s="177" t="n">
        <f aca="false">IF(U53=1,1,0)</f>
        <v>0</v>
      </c>
      <c r="BH84" s="177" t="n">
        <f aca="false">IF(AND(U53=0,T53&lt;&gt;0),1,0)</f>
        <v>0</v>
      </c>
      <c r="BI84" s="27"/>
    </row>
    <row r="85" customFormat="false" ht="15.75" hidden="false" customHeight="false" outlineLevel="0" collapsed="false">
      <c r="A85" s="224"/>
      <c r="B85" s="225"/>
      <c r="C85" s="263"/>
      <c r="D85" s="262" t="str">
        <f aca="false">D84</f>
        <v>Niederkirchen/Roßbach</v>
      </c>
      <c r="E85" s="228" t="str">
        <f aca="false">E9</f>
        <v>VBC Kaiserslautern</v>
      </c>
      <c r="F85" s="231"/>
      <c r="G85" s="232"/>
      <c r="H85" s="229"/>
      <c r="I85" s="230"/>
      <c r="J85" s="231"/>
      <c r="K85" s="232"/>
      <c r="L85" s="229"/>
      <c r="M85" s="230"/>
      <c r="N85" s="231"/>
      <c r="O85" s="232"/>
      <c r="P85" s="235" t="str">
        <f aca="false">IF(F85="","",F85+H85+J85+L85+N85)</f>
        <v/>
      </c>
      <c r="Q85" s="236" t="str">
        <f aca="false">IF(G85="","",G85+I85+K85+M85+O85)</f>
        <v/>
      </c>
      <c r="R85" s="235" t="str">
        <f aca="false">IF(F85="","",AQ85+AS85+AU85+AW85+AY85)</f>
        <v/>
      </c>
      <c r="S85" s="236" t="str">
        <f aca="false">IF(G85="","",AR85+AT85+AV85+AX85+AZ85)</f>
        <v/>
      </c>
      <c r="T85" s="218" t="n">
        <f aca="false">IF(AND(R85&lt;&gt;"",R85=3,S85=0),3,              (IF(AND(R85&lt;&gt;"",R85=3,S85=1),3,                           (IF(AND(R85&lt;&gt;"",R85=3,S85=2),2,                        (IF(AND(R85&lt;&gt;"",R85=2),1,                                                 (IF(AND(R85&lt;&gt;"",R85=1),0,                                                               (IF(AND(R85&lt;&gt;"",R85=0),0,                                                                                0)))))))))))</f>
        <v>0</v>
      </c>
      <c r="U85" s="219" t="n">
        <f aca="false">IF(AND(S85&lt;&gt;"",S85=3,R85=0),3,              (IF(AND(S85&lt;&gt;"",S85=3,R85=1),3,                           (IF(AND(S85&lt;&gt;"",S85=3,R85=2),2,                        (IF(AND(S85&lt;&gt;"",S85=2),1,                                                 (IF(AND(S85&lt;&gt;"",S85=1),0,                                                               (IF(AND(S85&lt;&gt;"",S85=0),0,                                                                                0)))))))))))</f>
        <v>0</v>
      </c>
      <c r="V85" s="237"/>
      <c r="W85" s="237"/>
      <c r="X85" s="237"/>
      <c r="Y85" s="237"/>
      <c r="Z85" s="237"/>
      <c r="AA85" s="237"/>
      <c r="AB85" s="237"/>
      <c r="AC85" s="237"/>
      <c r="AD85" s="237"/>
      <c r="AE85" s="237"/>
      <c r="AF85" s="237"/>
      <c r="AG85" s="237"/>
      <c r="AH85" s="237"/>
      <c r="AI85" s="237"/>
      <c r="AJ85" s="237"/>
      <c r="AK85" s="237"/>
      <c r="AL85" s="237"/>
      <c r="AM85" s="238" t="str">
        <f aca="true">IF(U85&lt;&gt;"","",IF(C85&lt;&gt;"","verlegt",IF(B85&lt;TODAY(),"offen","")))</f>
        <v/>
      </c>
      <c r="AN85" s="238"/>
      <c r="AO85" s="239" t="str">
        <f aca="true">IF(U85&lt;&gt;"","",IF(C85="","",IF(C85&lt;TODAY(),"offen","")))</f>
        <v/>
      </c>
      <c r="AP85" s="239"/>
      <c r="AQ85" s="223" t="n">
        <f aca="false">IF(F85&gt;G85,1,0)</f>
        <v>0</v>
      </c>
      <c r="AR85" s="223" t="n">
        <f aca="false">IF(G85&gt;F85,1,0)</f>
        <v>0</v>
      </c>
      <c r="AS85" s="27" t="n">
        <f aca="false">IF(H85&gt;I85,1,0)</f>
        <v>0</v>
      </c>
      <c r="AT85" s="27" t="n">
        <f aca="false">IF(I85&gt;H85,1,0)</f>
        <v>0</v>
      </c>
      <c r="AU85" s="223" t="n">
        <f aca="false">IF(J85&gt;K85,1,0)</f>
        <v>0</v>
      </c>
      <c r="AV85" s="223" t="n">
        <f aca="false">IF(K85&gt;J85,1,0)</f>
        <v>0</v>
      </c>
      <c r="AW85" s="27" t="n">
        <f aca="false">IF(L85&gt;M85,1,0)</f>
        <v>0</v>
      </c>
      <c r="AX85" s="27" t="n">
        <f aca="false">IF(M85&gt;L85,1,0)</f>
        <v>0</v>
      </c>
      <c r="AY85" s="223" t="n">
        <f aca="false">IF(N85&gt;O85,1,0)</f>
        <v>0</v>
      </c>
      <c r="AZ85" s="223" t="n">
        <f aca="false">IF(O85&gt;N85,1,0)</f>
        <v>0</v>
      </c>
      <c r="BA85" s="177" t="n">
        <f aca="false">IF(T85=3,1,0)</f>
        <v>0</v>
      </c>
      <c r="BB85" s="177" t="n">
        <f aca="false">IF(T85=2,1,0)</f>
        <v>0</v>
      </c>
      <c r="BC85" s="177" t="n">
        <f aca="false">IF(T85=1,1,0)</f>
        <v>0</v>
      </c>
      <c r="BD85" s="177" t="n">
        <f aca="false">IF(AND(T85=0,U85&lt;&gt;0),1,0)</f>
        <v>0</v>
      </c>
      <c r="BE85" s="177" t="n">
        <f aca="false">IF(U64=3,1,0)</f>
        <v>0</v>
      </c>
      <c r="BF85" s="177" t="n">
        <f aca="false">IF(U64=2,1,0)</f>
        <v>0</v>
      </c>
      <c r="BG85" s="177" t="n">
        <f aca="false">IF(U64=1,1,0)</f>
        <v>0</v>
      </c>
      <c r="BH85" s="177" t="n">
        <f aca="false">IF(AND(U64=0,T64&lt;&gt;0),1,0)</f>
        <v>0</v>
      </c>
      <c r="BI85" s="27"/>
    </row>
    <row r="86" customFormat="false" ht="15" hidden="false" customHeight="true" outlineLevel="0" collapsed="false">
      <c r="A86" s="224"/>
      <c r="B86" s="225"/>
      <c r="C86" s="261"/>
      <c r="D86" s="262" t="str">
        <f aca="false">D85</f>
        <v>Niederkirchen/Roßbach</v>
      </c>
      <c r="E86" s="228" t="str">
        <f aca="false">E12</f>
        <v>TV Rodenbach US</v>
      </c>
      <c r="F86" s="231"/>
      <c r="G86" s="232"/>
      <c r="H86" s="229"/>
      <c r="I86" s="230"/>
      <c r="J86" s="231"/>
      <c r="K86" s="232"/>
      <c r="L86" s="229"/>
      <c r="M86" s="230"/>
      <c r="N86" s="231"/>
      <c r="O86" s="232"/>
      <c r="P86" s="235" t="str">
        <f aca="false">IF(F86="","",F86+H86+J86+L86+N86)</f>
        <v/>
      </c>
      <c r="Q86" s="236" t="str">
        <f aca="false">IF(G86="","",G86+I86+K86+M86+O86)</f>
        <v/>
      </c>
      <c r="R86" s="235" t="str">
        <f aca="false">IF(F86="","",AQ86+AS86+AU86+AW86+AY86)</f>
        <v/>
      </c>
      <c r="S86" s="236" t="str">
        <f aca="false">IF(G86="","",AR86+AT86+AV86+AX86+AZ86)</f>
        <v/>
      </c>
      <c r="T86" s="218" t="n">
        <f aca="false">IF(AND(R86&lt;&gt;"",R86=3,S86=0),3,              (IF(AND(R86&lt;&gt;"",R86=3,S86=1),3,                           (IF(AND(R86&lt;&gt;"",R86=3,S86=2),2,                        (IF(AND(R86&lt;&gt;"",R86=2),1,                                                 (IF(AND(R86&lt;&gt;"",R86=1),0,                                                               (IF(AND(R86&lt;&gt;"",R86=0),0,                                                                                0)))))))))))</f>
        <v>0</v>
      </c>
      <c r="U86" s="219" t="n">
        <f aca="false">IF(AND(S86&lt;&gt;"",S86=3,R86=0),3,              (IF(AND(S86&lt;&gt;"",S86=3,R86=1),3,                           (IF(AND(S86&lt;&gt;"",S86=3,R86=2),2,                        (IF(AND(S86&lt;&gt;"",S86=2),1,                                                 (IF(AND(S86&lt;&gt;"",S86=1),0,                                                               (IF(AND(S86&lt;&gt;"",S86=0),0,                                                                                0)))))))))))</f>
        <v>0</v>
      </c>
      <c r="V86" s="237"/>
      <c r="W86" s="237"/>
      <c r="X86" s="237"/>
      <c r="Y86" s="237"/>
      <c r="Z86" s="237"/>
      <c r="AA86" s="237"/>
      <c r="AB86" s="237"/>
      <c r="AC86" s="237"/>
      <c r="AD86" s="237"/>
      <c r="AE86" s="237"/>
      <c r="AF86" s="237"/>
      <c r="AG86" s="237"/>
      <c r="AH86" s="237"/>
      <c r="AI86" s="237"/>
      <c r="AJ86" s="237"/>
      <c r="AK86" s="237"/>
      <c r="AL86" s="237"/>
      <c r="AM86" s="264" t="str">
        <f aca="true">IF(U86&lt;&gt;"","",IF(C86&lt;&gt;"","verlegt",IF(B86&lt;TODAY(),"offen","")))</f>
        <v/>
      </c>
      <c r="AN86" s="264"/>
      <c r="AO86" s="239" t="str">
        <f aca="true">IF(U86&lt;&gt;"","",IF(C86="","",IF(C86&lt;TODAY(),"offen","")))</f>
        <v/>
      </c>
      <c r="AP86" s="239"/>
      <c r="AQ86" s="223" t="n">
        <f aca="false">IF(F86&gt;G86,1,0)</f>
        <v>0</v>
      </c>
      <c r="AR86" s="223" t="n">
        <f aca="false">IF(G86&gt;F86,1,0)</f>
        <v>0</v>
      </c>
      <c r="AS86" s="27" t="n">
        <f aca="false">IF(H86&gt;I86,1,0)</f>
        <v>0</v>
      </c>
      <c r="AT86" s="27" t="n">
        <f aca="false">IF(I86&gt;H86,1,0)</f>
        <v>0</v>
      </c>
      <c r="AU86" s="223" t="n">
        <f aca="false">IF(J86&gt;K86,1,0)</f>
        <v>0</v>
      </c>
      <c r="AV86" s="223" t="n">
        <f aca="false">IF(K86&gt;J86,1,0)</f>
        <v>0</v>
      </c>
      <c r="AW86" s="27" t="n">
        <f aca="false">IF(L86&gt;M86,1,0)</f>
        <v>0</v>
      </c>
      <c r="AX86" s="27" t="n">
        <f aca="false">IF(M86&gt;L86,1,0)</f>
        <v>0</v>
      </c>
      <c r="AY86" s="223" t="n">
        <f aca="false">IF(N86&gt;O86,1,0)</f>
        <v>0</v>
      </c>
      <c r="AZ86" s="223" t="n">
        <f aca="false">IF(O86&gt;N86,1,0)</f>
        <v>0</v>
      </c>
      <c r="BA86" s="177" t="n">
        <f aca="false">IF(T86=3,1,0)</f>
        <v>0</v>
      </c>
      <c r="BB86" s="177" t="n">
        <f aca="false">IF(T86=2,1,0)</f>
        <v>0</v>
      </c>
      <c r="BC86" s="177" t="n">
        <f aca="false">IF(T86=1,1,0)</f>
        <v>0</v>
      </c>
      <c r="BD86" s="177" t="n">
        <f aca="false">IF(AND(T86=0,U86&lt;&gt;0),1,0)</f>
        <v>0</v>
      </c>
      <c r="BE86" s="177" t="n">
        <f aca="false">IF(U75=3,1,0)</f>
        <v>0</v>
      </c>
      <c r="BF86" s="177" t="n">
        <f aca="false">IF(U75=2,1,0)</f>
        <v>0</v>
      </c>
      <c r="BG86" s="177" t="n">
        <f aca="false">IF(U75=1,1,0)</f>
        <v>0</v>
      </c>
      <c r="BH86" s="177" t="n">
        <f aca="false">IF(AND(U75=0,T75&lt;&gt;0),1,0)</f>
        <v>0</v>
      </c>
      <c r="BI86" s="27"/>
    </row>
    <row r="87" customFormat="false" ht="15" hidden="true" customHeight="true" outlineLevel="0" collapsed="false">
      <c r="A87" s="224"/>
      <c r="B87" s="225"/>
      <c r="C87" s="263"/>
      <c r="D87" s="262" t="str">
        <f aca="false">D86</f>
        <v>Niederkirchen/Roßbach</v>
      </c>
      <c r="E87" s="228" t="n">
        <f aca="false">E18</f>
        <v>0</v>
      </c>
      <c r="F87" s="231"/>
      <c r="G87" s="232"/>
      <c r="H87" s="229"/>
      <c r="I87" s="230"/>
      <c r="J87" s="231"/>
      <c r="K87" s="232"/>
      <c r="L87" s="229"/>
      <c r="M87" s="230"/>
      <c r="N87" s="231"/>
      <c r="O87" s="232"/>
      <c r="P87" s="235" t="str">
        <f aca="false">IF(F87="","",F87+H87+J87+L87+N87)</f>
        <v/>
      </c>
      <c r="Q87" s="236" t="str">
        <f aca="false">IF(G87="","",G87+I87+K87+M87+O87)</f>
        <v/>
      </c>
      <c r="R87" s="235" t="str">
        <f aca="false">IF(F87="","",AQ87+AS87+AU87+AW87+AY87)</f>
        <v/>
      </c>
      <c r="S87" s="236" t="str">
        <f aca="false">IF(G87="","",AR87+AT87+AV87+AX87+AZ87)</f>
        <v/>
      </c>
      <c r="T87" s="218" t="n">
        <f aca="false">IF(AND(R87&lt;&gt;"",R87=3,S87=0),3,              (IF(AND(R87&lt;&gt;"",R87=3,S87=1),3,                           (IF(AND(R87&lt;&gt;"",R87=3,S87=2),2,                        (IF(AND(R87&lt;&gt;"",R87=2),1,                                                 (IF(AND(R87&lt;&gt;"",R87=1),0,                                                               (IF(AND(R87&lt;&gt;"",R87=0),0,                                                                                0)))))))))))</f>
        <v>0</v>
      </c>
      <c r="U87" s="219" t="n">
        <f aca="false">IF(AND(S87&lt;&gt;"",S87=3,R87=0),3,              (IF(AND(S87&lt;&gt;"",S87=3,R87=1),3,                           (IF(AND(S87&lt;&gt;"",S87=3,R87=2),2,                        (IF(AND(S87&lt;&gt;"",S87=2),1,                                                 (IF(AND(S87&lt;&gt;"",S87=1),0,                                                               (IF(AND(S87&lt;&gt;"",S87=0),0,                                                                                0)))))))))))</f>
        <v>0</v>
      </c>
      <c r="V87" s="237"/>
      <c r="W87" s="237"/>
      <c r="X87" s="237"/>
      <c r="Y87" s="237"/>
      <c r="Z87" s="237"/>
      <c r="AA87" s="237"/>
      <c r="AB87" s="237"/>
      <c r="AC87" s="237"/>
      <c r="AD87" s="237"/>
      <c r="AE87" s="237"/>
      <c r="AF87" s="237"/>
      <c r="AG87" s="237"/>
      <c r="AH87" s="237"/>
      <c r="AI87" s="237"/>
      <c r="AJ87" s="237"/>
      <c r="AK87" s="237"/>
      <c r="AL87" s="237"/>
      <c r="AM87" s="238" t="str">
        <f aca="true">IF(U87&lt;&gt;"","",IF(C87&lt;&gt;"","verlegt",IF(B87&lt;TODAY(),"offen","")))</f>
        <v/>
      </c>
      <c r="AN87" s="238"/>
      <c r="AO87" s="239" t="str">
        <f aca="true">IF(U87&lt;&gt;"","",IF(C87="","",IF(C87&lt;TODAY(),"offen","")))</f>
        <v/>
      </c>
      <c r="AP87" s="239"/>
      <c r="AQ87" s="223" t="n">
        <f aca="false">IF(F87&gt;G87,1,0)</f>
        <v>0</v>
      </c>
      <c r="AR87" s="223" t="n">
        <f aca="false">IF(G87&gt;F87,1,0)</f>
        <v>0</v>
      </c>
      <c r="AS87" s="27" t="n">
        <f aca="false">IF(H87&gt;I87,1,0)</f>
        <v>0</v>
      </c>
      <c r="AT87" s="27" t="n">
        <f aca="false">IF(I87&gt;H87,1,0)</f>
        <v>0</v>
      </c>
      <c r="AU87" s="223" t="n">
        <f aca="false">IF(J87&gt;K87,1,0)</f>
        <v>0</v>
      </c>
      <c r="AV87" s="223" t="n">
        <f aca="false">IF(K87&gt;J87,1,0)</f>
        <v>0</v>
      </c>
      <c r="AW87" s="27" t="n">
        <f aca="false">IF(L87&gt;M87,1,0)</f>
        <v>0</v>
      </c>
      <c r="AX87" s="27" t="n">
        <f aca="false">IF(M87&gt;L87,1,0)</f>
        <v>0</v>
      </c>
      <c r="AY87" s="223" t="n">
        <f aca="false">IF(N87&gt;O87,1,0)</f>
        <v>0</v>
      </c>
      <c r="AZ87" s="223" t="n">
        <f aca="false">IF(O87&gt;N87,1,0)</f>
        <v>0</v>
      </c>
      <c r="BA87" s="177" t="n">
        <f aca="false">IF(T87=3,1,0)</f>
        <v>0</v>
      </c>
      <c r="BB87" s="177" t="n">
        <f aca="false">IF(T87=2,1,0)</f>
        <v>0</v>
      </c>
      <c r="BC87" s="177" t="n">
        <f aca="false">IF(T87=1,1,0)</f>
        <v>0</v>
      </c>
      <c r="BD87" s="177" t="n">
        <f aca="false">IF(AND(T87=0,U87&lt;&gt;0),1,0)</f>
        <v>0</v>
      </c>
      <c r="BE87" s="177" t="n">
        <f aca="false">IF(U98=3,1,0)</f>
        <v>0</v>
      </c>
      <c r="BF87" s="177" t="n">
        <f aca="false">IF(U98=2,1,0)</f>
        <v>0</v>
      </c>
      <c r="BG87" s="177" t="n">
        <f aca="false">IF(U98=1,1,0)</f>
        <v>0</v>
      </c>
      <c r="BH87" s="177" t="n">
        <f aca="false">IF(AND(U98=0,T98&lt;&gt;0),1,0)</f>
        <v>0</v>
      </c>
      <c r="BI87" s="27"/>
    </row>
    <row r="88" customFormat="false" ht="15" hidden="true" customHeight="true" outlineLevel="0" collapsed="false">
      <c r="A88" s="224"/>
      <c r="B88" s="225"/>
      <c r="C88" s="263"/>
      <c r="D88" s="262" t="str">
        <f aca="false">D87</f>
        <v>Niederkirchen/Roßbach</v>
      </c>
      <c r="E88" s="228" t="n">
        <f aca="false">E21</f>
        <v>0</v>
      </c>
      <c r="F88" s="231"/>
      <c r="G88" s="232"/>
      <c r="H88" s="229"/>
      <c r="I88" s="230"/>
      <c r="J88" s="231"/>
      <c r="K88" s="232"/>
      <c r="L88" s="229"/>
      <c r="M88" s="230"/>
      <c r="N88" s="231"/>
      <c r="O88" s="232"/>
      <c r="P88" s="235" t="str">
        <f aca="false">IF(F88="","",F88+H88+J88+L88+N88)</f>
        <v/>
      </c>
      <c r="Q88" s="236" t="str">
        <f aca="false">IF(G88="","",G88+I88+K88+M88+O88)</f>
        <v/>
      </c>
      <c r="R88" s="235" t="str">
        <f aca="false">IF(F88="","",AQ88+AS88+AU88+AW88+AY88)</f>
        <v/>
      </c>
      <c r="S88" s="236" t="str">
        <f aca="false">IF(G88="","",AR88+AT88+AV88+AX88+AZ88)</f>
        <v/>
      </c>
      <c r="T88" s="218" t="n">
        <f aca="false">IF(AND(R88&lt;&gt;"",R88=3,S88=0),3,              (IF(AND(R88&lt;&gt;"",R88=3,S88=1),3,                           (IF(AND(R88&lt;&gt;"",R88=3,S88=2),2,                        (IF(AND(R88&lt;&gt;"",R88=2),1,                                                 (IF(AND(R88&lt;&gt;"",R88=1),0,                                                               (IF(AND(R88&lt;&gt;"",R88=0),0,                                                                                0)))))))))))</f>
        <v>0</v>
      </c>
      <c r="U88" s="219" t="n">
        <f aca="false">IF(AND(S88&lt;&gt;"",S88=3,R88=0),3,              (IF(AND(S88&lt;&gt;"",S88=3,R88=1),3,                           (IF(AND(S88&lt;&gt;"",S88=3,R88=2),2,                        (IF(AND(S88&lt;&gt;"",S88=2),1,                                                 (IF(AND(S88&lt;&gt;"",S88=1),0,                                                               (IF(AND(S88&lt;&gt;"",S88=0),0,                                                                                0)))))))))))</f>
        <v>0</v>
      </c>
      <c r="V88" s="237"/>
      <c r="W88" s="237"/>
      <c r="X88" s="237"/>
      <c r="Y88" s="237"/>
      <c r="Z88" s="237"/>
      <c r="AA88" s="237"/>
      <c r="AB88" s="237"/>
      <c r="AC88" s="237"/>
      <c r="AD88" s="237"/>
      <c r="AE88" s="237"/>
      <c r="AF88" s="237"/>
      <c r="AG88" s="237"/>
      <c r="AH88" s="237"/>
      <c r="AI88" s="237"/>
      <c r="AJ88" s="237"/>
      <c r="AK88" s="237"/>
      <c r="AL88" s="237"/>
      <c r="AM88" s="238" t="str">
        <f aca="true">IF(U88&lt;&gt;"","",IF(C88&lt;&gt;"","verlegt",IF(B88&lt;TODAY(),"offen","")))</f>
        <v/>
      </c>
      <c r="AN88" s="238"/>
      <c r="AO88" s="239" t="str">
        <f aca="true">IF(U88&lt;&gt;"","",IF(C88="","",IF(C88&lt;TODAY(),"offen","")))</f>
        <v/>
      </c>
      <c r="AP88" s="239"/>
      <c r="AQ88" s="223" t="n">
        <f aca="false">IF(F88&gt;G88,1,0)</f>
        <v>0</v>
      </c>
      <c r="AR88" s="223" t="n">
        <f aca="false">IF(G88&gt;F88,1,0)</f>
        <v>0</v>
      </c>
      <c r="AS88" s="27" t="n">
        <f aca="false">IF(H88&gt;I88,1,0)</f>
        <v>0</v>
      </c>
      <c r="AT88" s="27" t="n">
        <f aca="false">IF(I88&gt;H88,1,0)</f>
        <v>0</v>
      </c>
      <c r="AU88" s="223" t="n">
        <f aca="false">IF(J88&gt;K88,1,0)</f>
        <v>0</v>
      </c>
      <c r="AV88" s="223" t="n">
        <f aca="false">IF(K88&gt;J88,1,0)</f>
        <v>0</v>
      </c>
      <c r="AW88" s="27" t="n">
        <f aca="false">IF(L88&gt;M88,1,0)</f>
        <v>0</v>
      </c>
      <c r="AX88" s="27" t="n">
        <f aca="false">IF(M88&gt;L88,1,0)</f>
        <v>0</v>
      </c>
      <c r="AY88" s="223" t="n">
        <f aca="false">IF(N88&gt;O88,1,0)</f>
        <v>0</v>
      </c>
      <c r="AZ88" s="223" t="n">
        <f aca="false">IF(O88&gt;N88,1,0)</f>
        <v>0</v>
      </c>
      <c r="BA88" s="177" t="n">
        <f aca="false">IF(T88=3,1,0)</f>
        <v>0</v>
      </c>
      <c r="BB88" s="177" t="n">
        <f aca="false">IF(T88=2,1,0)</f>
        <v>0</v>
      </c>
      <c r="BC88" s="177" t="n">
        <f aca="false">IF(T88=1,1,0)</f>
        <v>0</v>
      </c>
      <c r="BD88" s="177" t="n">
        <f aca="false">IF(AND(T88=0,U88&lt;&gt;0),1,0)</f>
        <v>0</v>
      </c>
      <c r="BE88" s="177" t="n">
        <f aca="false">IF(U109=3,1,0)</f>
        <v>0</v>
      </c>
      <c r="BF88" s="177" t="n">
        <f aca="false">IF(U109=2,1,0)</f>
        <v>0</v>
      </c>
      <c r="BG88" s="177" t="n">
        <f aca="false">IF(U109=1,1,0)</f>
        <v>0</v>
      </c>
      <c r="BH88" s="177" t="n">
        <f aca="false">IF(AND(U109=0,T109&lt;&gt;0),1,0)</f>
        <v>0</v>
      </c>
      <c r="BI88" s="27"/>
    </row>
    <row r="89" customFormat="false" ht="15" hidden="true" customHeight="true" outlineLevel="0" collapsed="false">
      <c r="A89" s="224"/>
      <c r="B89" s="225"/>
      <c r="C89" s="263"/>
      <c r="D89" s="262" t="str">
        <f aca="false">D88</f>
        <v>Niederkirchen/Roßbach</v>
      </c>
      <c r="E89" s="228" t="n">
        <f aca="false">E24</f>
        <v>0</v>
      </c>
      <c r="F89" s="231"/>
      <c r="G89" s="232"/>
      <c r="H89" s="229"/>
      <c r="I89" s="230"/>
      <c r="J89" s="231"/>
      <c r="K89" s="232"/>
      <c r="L89" s="229"/>
      <c r="M89" s="230"/>
      <c r="N89" s="231"/>
      <c r="O89" s="232"/>
      <c r="P89" s="235" t="str">
        <f aca="false">IF(F89="","",F89+H89+J89+L89+N89)</f>
        <v/>
      </c>
      <c r="Q89" s="236" t="str">
        <f aca="false">IF(G89="","",G89+I89+K89+M89+O89)</f>
        <v/>
      </c>
      <c r="R89" s="235" t="str">
        <f aca="false">IF(F89="","",AQ89+AS89+AU89+AW89+AY89)</f>
        <v/>
      </c>
      <c r="S89" s="236" t="str">
        <f aca="false">IF(G89="","",AR89+AT89+AV89+AX89+AZ89)</f>
        <v/>
      </c>
      <c r="T89" s="218" t="n">
        <f aca="false">IF(AND(R89&lt;&gt;"",R89=3,S89=0),3,              (IF(AND(R89&lt;&gt;"",R89=3,S89=1),3,                           (IF(AND(R89&lt;&gt;"",R89=3,S89=2),2,                        (IF(AND(R89&lt;&gt;"",R89=2),1,                                                 (IF(AND(R89&lt;&gt;"",R89=1),0,                                                               (IF(AND(R89&lt;&gt;"",R89=0),0,                                                                                0)))))))))))</f>
        <v>0</v>
      </c>
      <c r="U89" s="219" t="n">
        <f aca="false">IF(AND(S89&lt;&gt;"",S89=3,R89=0),3,              (IF(AND(S89&lt;&gt;"",S89=3,R89=1),3,                           (IF(AND(S89&lt;&gt;"",S89=3,R89=2),2,                        (IF(AND(S89&lt;&gt;"",S89=2),1,                                                 (IF(AND(S89&lt;&gt;"",S89=1),0,                                                               (IF(AND(S89&lt;&gt;"",S89=0),0,                                                                                0)))))))))))</f>
        <v>0</v>
      </c>
      <c r="V89" s="237"/>
      <c r="W89" s="237"/>
      <c r="X89" s="237"/>
      <c r="Y89" s="237"/>
      <c r="Z89" s="237"/>
      <c r="AA89" s="237"/>
      <c r="AB89" s="237"/>
      <c r="AC89" s="237"/>
      <c r="AD89" s="237"/>
      <c r="AE89" s="237"/>
      <c r="AF89" s="237"/>
      <c r="AG89" s="237"/>
      <c r="AH89" s="237"/>
      <c r="AI89" s="237"/>
      <c r="AJ89" s="237"/>
      <c r="AK89" s="237"/>
      <c r="AL89" s="237"/>
      <c r="AM89" s="238" t="str">
        <f aca="true">IF(U89&lt;&gt;"","",IF(C89&lt;&gt;"","verlegt",IF(B89&lt;TODAY(),"offen","")))</f>
        <v/>
      </c>
      <c r="AN89" s="238"/>
      <c r="AO89" s="239" t="str">
        <f aca="true">IF(U89&lt;&gt;"","",IF(C89="","",IF(C89&lt;TODAY(),"offen","")))</f>
        <v/>
      </c>
      <c r="AP89" s="239"/>
      <c r="AQ89" s="223" t="n">
        <f aca="false">IF(F89&gt;G89,1,0)</f>
        <v>0</v>
      </c>
      <c r="AR89" s="223" t="n">
        <f aca="false">IF(G89&gt;F89,1,0)</f>
        <v>0</v>
      </c>
      <c r="AS89" s="27" t="n">
        <f aca="false">IF(H89&gt;I89,1,0)</f>
        <v>0</v>
      </c>
      <c r="AT89" s="27" t="n">
        <f aca="false">IF(I89&gt;H89,1,0)</f>
        <v>0</v>
      </c>
      <c r="AU89" s="223" t="n">
        <f aca="false">IF(J89&gt;K89,1,0)</f>
        <v>0</v>
      </c>
      <c r="AV89" s="223" t="n">
        <f aca="false">IF(K89&gt;J89,1,0)</f>
        <v>0</v>
      </c>
      <c r="AW89" s="27" t="n">
        <f aca="false">IF(L89&gt;M89,1,0)</f>
        <v>0</v>
      </c>
      <c r="AX89" s="27" t="n">
        <f aca="false">IF(M89&gt;L89,1,0)</f>
        <v>0</v>
      </c>
      <c r="AY89" s="223" t="n">
        <f aca="false">IF(N89&gt;O89,1,0)</f>
        <v>0</v>
      </c>
      <c r="AZ89" s="223" t="n">
        <f aca="false">IF(O89&gt;N89,1,0)</f>
        <v>0</v>
      </c>
      <c r="BA89" s="177" t="n">
        <f aca="false">IF(T89=3,1,0)</f>
        <v>0</v>
      </c>
      <c r="BB89" s="177" t="n">
        <f aca="false">IF(T89=2,1,0)</f>
        <v>0</v>
      </c>
      <c r="BC89" s="177" t="n">
        <f aca="false">IF(T89=1,1,0)</f>
        <v>0</v>
      </c>
      <c r="BD89" s="177" t="n">
        <f aca="false">IF(AND(T89=0,U89&lt;&gt;0),1,0)</f>
        <v>0</v>
      </c>
      <c r="BE89" s="177" t="n">
        <f aca="false">IF(U120=3,1,0)</f>
        <v>0</v>
      </c>
      <c r="BF89" s="177" t="n">
        <f aca="false">IF(U120=2,1,0)</f>
        <v>0</v>
      </c>
      <c r="BG89" s="177" t="n">
        <f aca="false">IF(U120=1,1,0)</f>
        <v>0</v>
      </c>
      <c r="BH89" s="177" t="n">
        <f aca="false">IF(AND(U120=0,T120&lt;&gt;0),1,0)</f>
        <v>0</v>
      </c>
      <c r="BI89" s="27"/>
    </row>
    <row r="90" customFormat="false" ht="15" hidden="true" customHeight="true" outlineLevel="0" collapsed="false">
      <c r="A90" s="224"/>
      <c r="B90" s="225"/>
      <c r="C90" s="263"/>
      <c r="D90" s="262" t="str">
        <f aca="false">D89</f>
        <v>Niederkirchen/Roßbach</v>
      </c>
      <c r="E90" s="228" t="n">
        <f aca="false">E27</f>
        <v>0</v>
      </c>
      <c r="F90" s="231"/>
      <c r="G90" s="232"/>
      <c r="H90" s="229"/>
      <c r="I90" s="230"/>
      <c r="J90" s="231"/>
      <c r="K90" s="232"/>
      <c r="L90" s="229"/>
      <c r="M90" s="230"/>
      <c r="N90" s="231"/>
      <c r="O90" s="232"/>
      <c r="P90" s="235" t="str">
        <f aca="false">IF(F90="","",F90+H90+J90+L90+N90)</f>
        <v/>
      </c>
      <c r="Q90" s="236" t="str">
        <f aca="false">IF(G90="","",G90+I90+K90+M90+O90)</f>
        <v/>
      </c>
      <c r="R90" s="235" t="str">
        <f aca="false">IF(F90="","",AQ90+AS90+AU90+AW90+AY90)</f>
        <v/>
      </c>
      <c r="S90" s="236" t="str">
        <f aca="false">IF(G90="","",AR90+AT90+AV90+AX90+AZ90)</f>
        <v/>
      </c>
      <c r="T90" s="218" t="n">
        <f aca="false">IF(AND(R90&lt;&gt;"",R90=3,S90=0),3,              (IF(AND(R90&lt;&gt;"",R90=3,S90=1),3,                           (IF(AND(R90&lt;&gt;"",R90=3,S90=2),2,                        (IF(AND(R90&lt;&gt;"",R90=2),1,                                                 (IF(AND(R90&lt;&gt;"",R90=1),0,                                                               (IF(AND(R90&lt;&gt;"",R90=0),0,                                                                                0)))))))))))</f>
        <v>0</v>
      </c>
      <c r="U90" s="219" t="n">
        <f aca="false">IF(AND(S90&lt;&gt;"",S90=3,R90=0),3,              (IF(AND(S90&lt;&gt;"",S90=3,R90=1),3,                           (IF(AND(S90&lt;&gt;"",S90=3,R90=2),2,                        (IF(AND(S90&lt;&gt;"",S90=2),1,                                                 (IF(AND(S90&lt;&gt;"",S90=1),0,                                                               (IF(AND(S90&lt;&gt;"",S90=0),0,                                                                                0)))))))))))</f>
        <v>0</v>
      </c>
      <c r="V90" s="237"/>
      <c r="W90" s="237"/>
      <c r="X90" s="237"/>
      <c r="Y90" s="237"/>
      <c r="Z90" s="237"/>
      <c r="AA90" s="237"/>
      <c r="AB90" s="237"/>
      <c r="AC90" s="237"/>
      <c r="AD90" s="237"/>
      <c r="AE90" s="237"/>
      <c r="AF90" s="237"/>
      <c r="AG90" s="237"/>
      <c r="AH90" s="237"/>
      <c r="AI90" s="237"/>
      <c r="AJ90" s="237"/>
      <c r="AK90" s="237"/>
      <c r="AL90" s="237"/>
      <c r="AM90" s="238" t="str">
        <f aca="true">IF(U90&lt;&gt;"","",IF(C90&lt;&gt;"","verlegt",IF(B90&lt;TODAY(),"offen","")))</f>
        <v/>
      </c>
      <c r="AN90" s="238"/>
      <c r="AO90" s="239" t="str">
        <f aca="true">IF(U90&lt;&gt;"","",IF(C90="","",IF(C90&lt;TODAY(),"offen","")))</f>
        <v/>
      </c>
      <c r="AP90" s="239"/>
      <c r="AQ90" s="223" t="n">
        <f aca="false">IF(F90&gt;G90,1,0)</f>
        <v>0</v>
      </c>
      <c r="AR90" s="223" t="n">
        <f aca="false">IF(G90&gt;F90,1,0)</f>
        <v>0</v>
      </c>
      <c r="AS90" s="27" t="n">
        <f aca="false">IF(H90&gt;I90,1,0)</f>
        <v>0</v>
      </c>
      <c r="AT90" s="27" t="n">
        <f aca="false">IF(I90&gt;H90,1,0)</f>
        <v>0</v>
      </c>
      <c r="AU90" s="223" t="n">
        <f aca="false">IF(J90&gt;K90,1,0)</f>
        <v>0</v>
      </c>
      <c r="AV90" s="223" t="n">
        <f aca="false">IF(K90&gt;J90,1,0)</f>
        <v>0</v>
      </c>
      <c r="AW90" s="27" t="n">
        <f aca="false">IF(L90&gt;M90,1,0)</f>
        <v>0</v>
      </c>
      <c r="AX90" s="27" t="n">
        <f aca="false">IF(M90&gt;L90,1,0)</f>
        <v>0</v>
      </c>
      <c r="AY90" s="223" t="n">
        <f aca="false">IF(N90&gt;O90,1,0)</f>
        <v>0</v>
      </c>
      <c r="AZ90" s="223" t="n">
        <f aca="false">IF(O90&gt;N90,1,0)</f>
        <v>0</v>
      </c>
      <c r="BA90" s="177" t="n">
        <f aca="false">IF(T90=3,1,0)</f>
        <v>0</v>
      </c>
      <c r="BB90" s="177" t="n">
        <f aca="false">IF(T90=2,1,0)</f>
        <v>0</v>
      </c>
      <c r="BC90" s="177" t="n">
        <f aca="false">IF(T90=1,1,0)</f>
        <v>0</v>
      </c>
      <c r="BD90" s="177" t="n">
        <f aca="false">IF(AND(T90=0,U90&lt;&gt;0),1,0)</f>
        <v>0</v>
      </c>
      <c r="BE90" s="177" t="n">
        <f aca="false">IF(U131=3,1,0)</f>
        <v>0</v>
      </c>
      <c r="BF90" s="177" t="n">
        <f aca="false">IF(U131=2,1,0)</f>
        <v>0</v>
      </c>
      <c r="BG90" s="177" t="n">
        <f aca="false">IF(U131=1,1,0)</f>
        <v>0</v>
      </c>
      <c r="BH90" s="177" t="n">
        <f aca="false">IF(AND(U131=0,T131&lt;&gt;0),1,0)</f>
        <v>0</v>
      </c>
      <c r="BI90" s="27"/>
    </row>
    <row r="91" customFormat="false" ht="15" hidden="true" customHeight="true" outlineLevel="0" collapsed="false">
      <c r="A91" s="224"/>
      <c r="B91" s="225"/>
      <c r="C91" s="263"/>
      <c r="D91" s="262" t="str">
        <f aca="false">D90</f>
        <v>Niederkirchen/Roßbach</v>
      </c>
      <c r="E91" s="228" t="n">
        <f aca="false">E30</f>
        <v>0</v>
      </c>
      <c r="F91" s="231"/>
      <c r="G91" s="232"/>
      <c r="H91" s="229"/>
      <c r="I91" s="230"/>
      <c r="J91" s="231"/>
      <c r="K91" s="232"/>
      <c r="L91" s="229"/>
      <c r="M91" s="230"/>
      <c r="N91" s="231"/>
      <c r="O91" s="232"/>
      <c r="P91" s="235" t="str">
        <f aca="false">IF(F91="","",F91+H91+J91+L91+N91)</f>
        <v/>
      </c>
      <c r="Q91" s="236" t="str">
        <f aca="false">IF(G91="","",G91+I91+K91+M91+O91)</f>
        <v/>
      </c>
      <c r="R91" s="235" t="str">
        <f aca="false">IF(F91="","",AQ91+AS91+AU91+AW91+AY91)</f>
        <v/>
      </c>
      <c r="S91" s="236" t="str">
        <f aca="false">IF(G91="","",AR91+AT91+AV91+AX91+AZ91)</f>
        <v/>
      </c>
      <c r="T91" s="218" t="n">
        <f aca="false">IF(AND(R91&lt;&gt;"",R91=3,S91=0),3,              (IF(AND(R91&lt;&gt;"",R91=3,S91=1),3,                           (IF(AND(R91&lt;&gt;"",R91=3,S91=2),2,                        (IF(AND(R91&lt;&gt;"",R91=2),1,                                                 (IF(AND(R91&lt;&gt;"",R91=1),0,                                                               (IF(AND(R91&lt;&gt;"",R91=0),0,                                                                                0)))))))))))</f>
        <v>0</v>
      </c>
      <c r="U91" s="219" t="n">
        <f aca="false">IF(AND(S91&lt;&gt;"",S91=3,R91=0),3,              (IF(AND(S91&lt;&gt;"",S91=3,R91=1),3,                           (IF(AND(S91&lt;&gt;"",S91=3,R91=2),2,                        (IF(AND(S91&lt;&gt;"",S91=2),1,                                                 (IF(AND(S91&lt;&gt;"",S91=1),0,                                                               (IF(AND(S91&lt;&gt;"",S91=0),0,                                                                                0)))))))))))</f>
        <v>0</v>
      </c>
      <c r="V91" s="237"/>
      <c r="W91" s="237"/>
      <c r="X91" s="237"/>
      <c r="Y91" s="237"/>
      <c r="Z91" s="237"/>
      <c r="AA91" s="237"/>
      <c r="AB91" s="237"/>
      <c r="AC91" s="237"/>
      <c r="AD91" s="237"/>
      <c r="AE91" s="237"/>
      <c r="AF91" s="237"/>
      <c r="AG91" s="237"/>
      <c r="AH91" s="237"/>
      <c r="AI91" s="237"/>
      <c r="AJ91" s="237"/>
      <c r="AK91" s="237"/>
      <c r="AL91" s="237"/>
      <c r="AM91" s="238" t="str">
        <f aca="true">IF(U91&lt;&gt;"","",IF(C91&lt;&gt;"","verlegt",IF(B91&lt;TODAY(),"offen","")))</f>
        <v/>
      </c>
      <c r="AN91" s="238"/>
      <c r="AO91" s="239" t="str">
        <f aca="true">IF(U91&lt;&gt;"","",IF(C91="","",IF(C91&lt;TODAY(),"offen","")))</f>
        <v/>
      </c>
      <c r="AP91" s="239"/>
      <c r="AQ91" s="223" t="n">
        <f aca="false">IF(F91&gt;G91,1,0)</f>
        <v>0</v>
      </c>
      <c r="AR91" s="223" t="n">
        <f aca="false">IF(G91&gt;F91,1,0)</f>
        <v>0</v>
      </c>
      <c r="AS91" s="27" t="n">
        <f aca="false">IF(H91&gt;I91,1,0)</f>
        <v>0</v>
      </c>
      <c r="AT91" s="27" t="n">
        <f aca="false">IF(I91&gt;H91,1,0)</f>
        <v>0</v>
      </c>
      <c r="AU91" s="223" t="n">
        <f aca="false">IF(J91&gt;K91,1,0)</f>
        <v>0</v>
      </c>
      <c r="AV91" s="223" t="n">
        <f aca="false">IF(K91&gt;J91,1,0)</f>
        <v>0</v>
      </c>
      <c r="AW91" s="27" t="n">
        <f aca="false">IF(L91&gt;M91,1,0)</f>
        <v>0</v>
      </c>
      <c r="AX91" s="27" t="n">
        <f aca="false">IF(M91&gt;L91,1,0)</f>
        <v>0</v>
      </c>
      <c r="AY91" s="223" t="n">
        <f aca="false">IF(N91&gt;O91,1,0)</f>
        <v>0</v>
      </c>
      <c r="AZ91" s="223" t="n">
        <f aca="false">IF(O91&gt;N91,1,0)</f>
        <v>0</v>
      </c>
      <c r="BA91" s="177" t="n">
        <f aca="false">IF(T91=3,1,0)</f>
        <v>0</v>
      </c>
      <c r="BB91" s="177" t="n">
        <f aca="false">IF(T91=2,1,0)</f>
        <v>0</v>
      </c>
      <c r="BC91" s="177" t="n">
        <f aca="false">IF(T91=1,1,0)</f>
        <v>0</v>
      </c>
      <c r="BD91" s="177" t="n">
        <f aca="false">IF(AND(T91=0,U91&lt;&gt;0),1,0)</f>
        <v>0</v>
      </c>
      <c r="BE91" s="177" t="n">
        <f aca="false">IF(U142=3,1,0)</f>
        <v>0</v>
      </c>
      <c r="BF91" s="177" t="n">
        <f aca="false">IF(U142=2,1,0)</f>
        <v>0</v>
      </c>
      <c r="BG91" s="177" t="n">
        <f aca="false">IF(U142=1,1,0)</f>
        <v>0</v>
      </c>
      <c r="BH91" s="177" t="n">
        <f aca="false">IF(AND(U142=0,T142&lt;&gt;0),1,0)</f>
        <v>0</v>
      </c>
      <c r="BI91" s="27"/>
    </row>
    <row r="92" customFormat="false" ht="15.75" hidden="true" customHeight="false" outlineLevel="0" collapsed="false">
      <c r="A92" s="241"/>
      <c r="B92" s="242"/>
      <c r="C92" s="265"/>
      <c r="D92" s="266" t="str">
        <f aca="false">D91</f>
        <v>Niederkirchen/Roßbach</v>
      </c>
      <c r="E92" s="267" t="n">
        <f aca="false">E33</f>
        <v>0</v>
      </c>
      <c r="F92" s="247"/>
      <c r="G92" s="248"/>
      <c r="H92" s="245"/>
      <c r="I92" s="246"/>
      <c r="J92" s="247"/>
      <c r="K92" s="248"/>
      <c r="L92" s="245"/>
      <c r="M92" s="246"/>
      <c r="N92" s="247"/>
      <c r="O92" s="248"/>
      <c r="P92" s="251" t="str">
        <f aca="false">IF(F92="","",F92+H92+J92+L92+N92)</f>
        <v/>
      </c>
      <c r="Q92" s="252" t="str">
        <f aca="false">IF(G92="","",G92+I92+K92+M92+O92)</f>
        <v/>
      </c>
      <c r="R92" s="251" t="str">
        <f aca="false">IF(F92="","",AQ92+AS92+AU92+AW92+AY92)</f>
        <v/>
      </c>
      <c r="S92" s="252" t="str">
        <f aca="false">IF(G92="","",AR92+AT92+AV92+AX92+AZ92)</f>
        <v/>
      </c>
      <c r="T92" s="218" t="n">
        <f aca="false">IF(AND(R92&lt;&gt;"",R92=3,S92=0),3,              (IF(AND(R92&lt;&gt;"",R92=3,S92=1),3,                           (IF(AND(R92&lt;&gt;"",R92=3,S92=2),2,                        (IF(AND(R92&lt;&gt;"",R92=2),1,                                                 (IF(AND(R92&lt;&gt;"",R92=1),0,                                                               (IF(AND(R92&lt;&gt;"",R92=0),0,                                                                                0)))))))))))</f>
        <v>0</v>
      </c>
      <c r="U92" s="219" t="n">
        <f aca="false">IF(AND(S92&lt;&gt;"",S92=3,R92=0),3,              (IF(AND(S92&lt;&gt;"",S92=3,R92=1),3,                           (IF(AND(S92&lt;&gt;"",S92=3,R92=2),2,                        (IF(AND(S92&lt;&gt;"",S92=2),1,                                                 (IF(AND(S92&lt;&gt;"",S92=1),0,                                                               (IF(AND(S92&lt;&gt;"",S92=0),0,                                                                                0)))))))))))</f>
        <v>0</v>
      </c>
      <c r="V92" s="253"/>
      <c r="W92" s="253"/>
      <c r="X92" s="253"/>
      <c r="Y92" s="253"/>
      <c r="Z92" s="253"/>
      <c r="AA92" s="253"/>
      <c r="AB92" s="253"/>
      <c r="AC92" s="253"/>
      <c r="AD92" s="253"/>
      <c r="AE92" s="253"/>
      <c r="AF92" s="253"/>
      <c r="AG92" s="253"/>
      <c r="AH92" s="253"/>
      <c r="AI92" s="253"/>
      <c r="AJ92" s="253"/>
      <c r="AK92" s="253"/>
      <c r="AL92" s="253"/>
      <c r="AM92" s="254" t="str">
        <f aca="true">IF(U92&lt;&gt;"","",IF(C92&lt;&gt;"","verlegt",IF(B92&lt;TODAY(),"offen","")))</f>
        <v/>
      </c>
      <c r="AN92" s="254"/>
      <c r="AO92" s="255" t="str">
        <f aca="true">IF(U92&lt;&gt;"","",IF(C92="","",IF(C92&lt;TODAY(),"offen","")))</f>
        <v/>
      </c>
      <c r="AP92" s="255"/>
      <c r="AQ92" s="223" t="n">
        <f aca="false">IF(F92&gt;G92,1,0)</f>
        <v>0</v>
      </c>
      <c r="AR92" s="223" t="n">
        <f aca="false">IF(G92&gt;F92,1,0)</f>
        <v>0</v>
      </c>
      <c r="AS92" s="27" t="n">
        <f aca="false">IF(H92&gt;I92,1,0)</f>
        <v>0</v>
      </c>
      <c r="AT92" s="27" t="n">
        <f aca="false">IF(I92&gt;H92,1,0)</f>
        <v>0</v>
      </c>
      <c r="AU92" s="223" t="n">
        <f aca="false">IF(J92&gt;K92,1,0)</f>
        <v>0</v>
      </c>
      <c r="AV92" s="223" t="n">
        <f aca="false">IF(K92&gt;J92,1,0)</f>
        <v>0</v>
      </c>
      <c r="AW92" s="27" t="n">
        <f aca="false">IF(L92&gt;M92,1,0)</f>
        <v>0</v>
      </c>
      <c r="AX92" s="27" t="n">
        <f aca="false">IF(M92&gt;L92,1,0)</f>
        <v>0</v>
      </c>
      <c r="AY92" s="223" t="n">
        <f aca="false">IF(N92&gt;O92,1,0)</f>
        <v>0</v>
      </c>
      <c r="AZ92" s="223" t="n">
        <f aca="false">IF(O92&gt;N92,1,0)</f>
        <v>0</v>
      </c>
      <c r="BA92" s="177" t="n">
        <f aca="false">IF(T92=3,1,0)</f>
        <v>0</v>
      </c>
      <c r="BB92" s="177" t="n">
        <f aca="false">IF(T92=2,1,0)</f>
        <v>0</v>
      </c>
      <c r="BC92" s="177" t="n">
        <f aca="false">IF(T92=1,1,0)</f>
        <v>0</v>
      </c>
      <c r="BD92" s="177" t="n">
        <f aca="false">IF(AND(T92=0,U92&lt;&gt;0),1,0)</f>
        <v>0</v>
      </c>
      <c r="BE92" s="177" t="n">
        <f aca="false">IF(U153=3,1,0)</f>
        <v>0</v>
      </c>
      <c r="BF92" s="177" t="n">
        <f aca="false">IF(U153=2,1,0)</f>
        <v>0</v>
      </c>
      <c r="BG92" s="177" t="n">
        <f aca="false">IF(U153=1,1,0)</f>
        <v>0</v>
      </c>
      <c r="BH92" s="177" t="n">
        <f aca="false">IF(AND(U153=0,T153&lt;&gt;0),1,0)</f>
        <v>0</v>
      </c>
      <c r="BI92" s="27"/>
    </row>
    <row r="93" customFormat="false" ht="15" hidden="false" customHeight="true" outlineLevel="0" collapsed="false">
      <c r="A93" s="26"/>
      <c r="C93" s="27"/>
      <c r="D93" s="24"/>
      <c r="E93" s="24"/>
      <c r="T93" s="218" t="n">
        <f aca="false">IF(AND(R93&lt;&gt;"",R93=3,S93=0),3,              (IF(AND(R93&lt;&gt;"",R93=3,S93=1),3,                           (IF(AND(R93&lt;&gt;"",R93=3,S93=2),2,                        (IF(AND(R93&lt;&gt;"",R93=2),1,                                                 (IF(AND(R93&lt;&gt;"",R93=1),0,                                                               (IF(AND(R93&lt;&gt;"",R93=0),0,                                                                                0)))))))))))</f>
        <v>0</v>
      </c>
      <c r="U93" s="219" t="n">
        <f aca="false">IF(AND(S93&lt;&gt;"",S93=3,R93=0),3,              (IF(AND(S93&lt;&gt;"",S93=3,R93=1),3,                           (IF(AND(S93&lt;&gt;"",S93=3,R93=2),2,                        (IF(AND(S93&lt;&gt;"",S93=2),1,                                                 (IF(AND(S93&lt;&gt;"",S93=1),0,                                                               (IF(AND(S93&lt;&gt;"",S93=0),0,                                                                                0)))))))))))</f>
        <v>0</v>
      </c>
      <c r="V93" s="256"/>
      <c r="W93" s="256"/>
      <c r="X93" s="257"/>
      <c r="Y93" s="257"/>
      <c r="Z93" s="257"/>
      <c r="AA93" s="257"/>
      <c r="AB93" s="257"/>
      <c r="AC93" s="257"/>
      <c r="AD93" s="257"/>
      <c r="AE93" s="257"/>
      <c r="AF93" s="257"/>
      <c r="AG93" s="257"/>
      <c r="AH93" s="257"/>
      <c r="AI93" s="257"/>
      <c r="AJ93" s="257"/>
      <c r="AK93" s="257"/>
      <c r="AL93" s="257"/>
      <c r="AM93" s="257"/>
      <c r="AQ93" s="223"/>
      <c r="AR93" s="223"/>
      <c r="AS93" s="27"/>
      <c r="AT93" s="27"/>
      <c r="AU93" s="223"/>
      <c r="AV93" s="223"/>
      <c r="AW93" s="27"/>
      <c r="AX93" s="27"/>
      <c r="AY93" s="223"/>
      <c r="AZ93" s="223"/>
      <c r="BA93" s="258" t="n">
        <f aca="false">SUM(BA83:BA92)</f>
        <v>0</v>
      </c>
      <c r="BB93" s="258" t="n">
        <f aca="false">SUM(BB83:BB92)</f>
        <v>0</v>
      </c>
      <c r="BC93" s="258" t="n">
        <f aca="false">SUM(BC83:BC92)</f>
        <v>0</v>
      </c>
      <c r="BD93" s="258" t="n">
        <f aca="false">SUM(BD83:BD92)</f>
        <v>0</v>
      </c>
      <c r="BE93" s="258" t="n">
        <f aca="false">SUM(BE83:BE92)</f>
        <v>0</v>
      </c>
      <c r="BF93" s="258" t="n">
        <f aca="false">SUM(BF83:BF92)</f>
        <v>0</v>
      </c>
      <c r="BG93" s="258" t="n">
        <f aca="false">SUM(BG83:BG92)</f>
        <v>0</v>
      </c>
      <c r="BH93" s="258" t="n">
        <f aca="false">SUM(BH83:BH92)</f>
        <v>0</v>
      </c>
      <c r="BI93" s="27" t="n">
        <f aca="false">SUM(BA93:BH93)</f>
        <v>0</v>
      </c>
    </row>
    <row r="94" customFormat="false" ht="15" hidden="true" customHeight="true" outlineLevel="0" collapsed="false">
      <c r="A94" s="205" t="n">
        <v>6</v>
      </c>
      <c r="B94" s="206" t="n">
        <v>42083</v>
      </c>
      <c r="C94" s="259"/>
      <c r="D94" s="260" t="n">
        <f aca="false">E18</f>
        <v>0</v>
      </c>
      <c r="E94" s="209" t="str">
        <f aca="false">E3</f>
        <v>TSG Trippstadt</v>
      </c>
      <c r="F94" s="212"/>
      <c r="G94" s="213"/>
      <c r="H94" s="210"/>
      <c r="I94" s="211"/>
      <c r="J94" s="212"/>
      <c r="K94" s="213"/>
      <c r="L94" s="210"/>
      <c r="M94" s="211"/>
      <c r="N94" s="212"/>
      <c r="O94" s="213"/>
      <c r="P94" s="216" t="str">
        <f aca="false">IF(F94="","",F94+H94+J94+L94+N94)</f>
        <v/>
      </c>
      <c r="Q94" s="217" t="str">
        <f aca="false">IF(G94="","",G94+I94+K94+M94+O94)</f>
        <v/>
      </c>
      <c r="R94" s="216" t="str">
        <f aca="false">IF(F94="","",AQ94+AS94+AU94+AW94+AY94)</f>
        <v/>
      </c>
      <c r="S94" s="217" t="str">
        <f aca="false">IF(G94="","",AR94+AT94+AV94+AX94+AZ94)</f>
        <v/>
      </c>
      <c r="T94" s="218" t="n">
        <f aca="false">IF(AND(R94&lt;&gt;"",R94=3,S94=0),3,              (IF(AND(R94&lt;&gt;"",R94=3,S94=1),3,                           (IF(AND(R94&lt;&gt;"",R94=3,S94=2),2,                        (IF(AND(R94&lt;&gt;"",R94=2),1,                                                 (IF(AND(R94&lt;&gt;"",R94=1),0,                                                               (IF(AND(R94&lt;&gt;"",R94=0),0,                                                                                0)))))))))))</f>
        <v>0</v>
      </c>
      <c r="U94" s="219" t="n">
        <f aca="false">IF(AND(S94&lt;&gt;"",S94=3,R94=0),3,              (IF(AND(S94&lt;&gt;"",S94=3,R94=1),3,                           (IF(AND(S94&lt;&gt;"",S94=3,R94=2),2,                        (IF(AND(S94&lt;&gt;"",S94=2),1,                                                 (IF(AND(S94&lt;&gt;"",S94=1),0,                                                               (IF(AND(S94&lt;&gt;"",S94=0),0,                                                                                0)))))))))))</f>
        <v>0</v>
      </c>
      <c r="V94" s="220"/>
      <c r="W94" s="220"/>
      <c r="X94" s="220"/>
      <c r="Y94" s="220"/>
      <c r="Z94" s="220"/>
      <c r="AA94" s="220"/>
      <c r="AB94" s="220"/>
      <c r="AC94" s="220"/>
      <c r="AD94" s="220"/>
      <c r="AE94" s="220"/>
      <c r="AF94" s="220"/>
      <c r="AG94" s="220"/>
      <c r="AH94" s="220"/>
      <c r="AI94" s="220"/>
      <c r="AJ94" s="220"/>
      <c r="AK94" s="220"/>
      <c r="AL94" s="220"/>
      <c r="AM94" s="221" t="str">
        <f aca="true">IF(U94&lt;&gt;"","",IF(C94&lt;&gt;"","verlegt",IF(B94&lt;TODAY(),"offen","")))</f>
        <v/>
      </c>
      <c r="AN94" s="221"/>
      <c r="AO94" s="222" t="str">
        <f aca="true">IF(U94&lt;&gt;"","",IF(C94="","",IF(C94&lt;TODAY(),"offen","")))</f>
        <v/>
      </c>
      <c r="AP94" s="222"/>
      <c r="AQ94" s="223" t="n">
        <f aca="false">IF(F94&gt;G94,1,0)</f>
        <v>0</v>
      </c>
      <c r="AR94" s="223" t="n">
        <f aca="false">IF(G94&gt;F94,1,0)</f>
        <v>0</v>
      </c>
      <c r="AS94" s="27" t="n">
        <f aca="false">IF(H94&gt;I94,1,0)</f>
        <v>0</v>
      </c>
      <c r="AT94" s="27" t="n">
        <f aca="false">IF(I94&gt;H94,1,0)</f>
        <v>0</v>
      </c>
      <c r="AU94" s="223" t="n">
        <f aca="false">IF(J94&gt;K94,1,0)</f>
        <v>0</v>
      </c>
      <c r="AV94" s="223" t="n">
        <f aca="false">IF(K94&gt;J94,1,0)</f>
        <v>0</v>
      </c>
      <c r="AW94" s="27" t="n">
        <f aca="false">IF(L94&gt;M94,1,0)</f>
        <v>0</v>
      </c>
      <c r="AX94" s="27" t="n">
        <f aca="false">IF(M94&gt;L94,1,0)</f>
        <v>0</v>
      </c>
      <c r="AY94" s="223" t="n">
        <f aca="false">IF(N94&gt;O94,1,0)</f>
        <v>0</v>
      </c>
      <c r="AZ94" s="223" t="n">
        <f aca="false">IF(O94&gt;N94,1,0)</f>
        <v>0</v>
      </c>
      <c r="BA94" s="177" t="n">
        <f aca="false">IF(T94=3,1,0)</f>
        <v>0</v>
      </c>
      <c r="BB94" s="177" t="n">
        <f aca="false">IF(T94=2,1,0)</f>
        <v>0</v>
      </c>
      <c r="BC94" s="177" t="n">
        <f aca="false">IF(T94=1,1,0)</f>
        <v>0</v>
      </c>
      <c r="BD94" s="177" t="n">
        <f aca="false">IF(AND(T94=0,U94&lt;&gt;0),1,0)</f>
        <v>0</v>
      </c>
      <c r="BE94" s="177" t="n">
        <f aca="false">IF(U43=3,1,0)</f>
        <v>0</v>
      </c>
      <c r="BF94" s="177" t="n">
        <f aca="false">IF(U43=2,1,0)</f>
        <v>0</v>
      </c>
      <c r="BG94" s="177" t="n">
        <f aca="false">IF(U43=1,1,0)</f>
        <v>0</v>
      </c>
      <c r="BH94" s="177" t="n">
        <f aca="false">IF(AND(U43=0,T43&lt;&gt;0),1,0)</f>
        <v>0</v>
      </c>
      <c r="BI94" s="27"/>
    </row>
    <row r="95" customFormat="false" ht="15" hidden="true" customHeight="true" outlineLevel="0" collapsed="false">
      <c r="A95" s="224" t="n">
        <v>5</v>
      </c>
      <c r="B95" s="225" t="n">
        <v>42069</v>
      </c>
      <c r="C95" s="263"/>
      <c r="D95" s="262" t="n">
        <f aca="false">D94</f>
        <v>0</v>
      </c>
      <c r="E95" s="228" t="str">
        <f aca="false">E6</f>
        <v>VBC Altenglan</v>
      </c>
      <c r="F95" s="231"/>
      <c r="G95" s="232"/>
      <c r="H95" s="229"/>
      <c r="I95" s="230"/>
      <c r="J95" s="231"/>
      <c r="K95" s="232"/>
      <c r="L95" s="229"/>
      <c r="M95" s="230"/>
      <c r="N95" s="231"/>
      <c r="O95" s="232"/>
      <c r="P95" s="235" t="str">
        <f aca="false">IF(F95="","",F95+H95+J95+L95+N95)</f>
        <v/>
      </c>
      <c r="Q95" s="236" t="str">
        <f aca="false">IF(G95="","",G95+I95+K95+M95+O95)</f>
        <v/>
      </c>
      <c r="R95" s="235" t="str">
        <f aca="false">IF(F95="","",AQ95+AS95+AU95+AW95+AY95)</f>
        <v/>
      </c>
      <c r="S95" s="236" t="str">
        <f aca="false">IF(G95="","",AR95+AT95+AV95+AX95+AZ95)</f>
        <v/>
      </c>
      <c r="T95" s="218" t="n">
        <f aca="false">IF(AND(R95&lt;&gt;"",R95=3,S95=0),3,              (IF(AND(R95&lt;&gt;"",R95=3,S95=1),3,                           (IF(AND(R95&lt;&gt;"",R95=3,S95=2),2,                        (IF(AND(R95&lt;&gt;"",R95=2),1,                                                 (IF(AND(R95&lt;&gt;"",R95=1),0,                                                               (IF(AND(R95&lt;&gt;"",R95=0),0,                                                                                0)))))))))))</f>
        <v>0</v>
      </c>
      <c r="U95" s="219" t="n">
        <f aca="false">IF(AND(S95&lt;&gt;"",S95=3,R95=0),3,              (IF(AND(S95&lt;&gt;"",S95=3,R95=1),3,                           (IF(AND(S95&lt;&gt;"",S95=3,R95=2),2,                        (IF(AND(S95&lt;&gt;"",S95=2),1,                                                 (IF(AND(S95&lt;&gt;"",S95=1),0,                                                               (IF(AND(S95&lt;&gt;"",S95=0),0,                                                                                0)))))))))))</f>
        <v>0</v>
      </c>
      <c r="V95" s="237"/>
      <c r="W95" s="237"/>
      <c r="X95" s="237"/>
      <c r="Y95" s="237"/>
      <c r="Z95" s="237"/>
      <c r="AA95" s="237"/>
      <c r="AB95" s="237"/>
      <c r="AC95" s="237"/>
      <c r="AD95" s="237"/>
      <c r="AE95" s="237"/>
      <c r="AF95" s="237"/>
      <c r="AG95" s="237"/>
      <c r="AH95" s="237"/>
      <c r="AI95" s="237"/>
      <c r="AJ95" s="237"/>
      <c r="AK95" s="237"/>
      <c r="AL95" s="237"/>
      <c r="AM95" s="238" t="str">
        <f aca="true">IF(U95&lt;&gt;"","",IF(C95&lt;&gt;"","verlegt",IF(B95&lt;TODAY(),"offen","")))</f>
        <v/>
      </c>
      <c r="AN95" s="238"/>
      <c r="AO95" s="239" t="str">
        <f aca="true">IF(U95&lt;&gt;"","",IF(C95="","",IF(C95&lt;TODAY(),"offen","")))</f>
        <v/>
      </c>
      <c r="AP95" s="239"/>
      <c r="AQ95" s="223" t="n">
        <f aca="false">IF(F95&gt;G95,1,0)</f>
        <v>0</v>
      </c>
      <c r="AR95" s="223" t="n">
        <f aca="false">IF(G95&gt;F95,1,0)</f>
        <v>0</v>
      </c>
      <c r="AS95" s="27" t="n">
        <f aca="false">IF(H95&gt;I95,1,0)</f>
        <v>0</v>
      </c>
      <c r="AT95" s="27" t="n">
        <f aca="false">IF(I95&gt;H95,1,0)</f>
        <v>0</v>
      </c>
      <c r="AU95" s="223" t="n">
        <f aca="false">IF(J95&gt;K95,1,0)</f>
        <v>0</v>
      </c>
      <c r="AV95" s="223" t="n">
        <f aca="false">IF(K95&gt;J95,1,0)</f>
        <v>0</v>
      </c>
      <c r="AW95" s="27" t="n">
        <f aca="false">IF(L95&gt;M95,1,0)</f>
        <v>0</v>
      </c>
      <c r="AX95" s="27" t="n">
        <f aca="false">IF(M95&gt;L95,1,0)</f>
        <v>0</v>
      </c>
      <c r="AY95" s="223" t="n">
        <f aca="false">IF(N95&gt;O95,1,0)</f>
        <v>0</v>
      </c>
      <c r="AZ95" s="223" t="n">
        <f aca="false">IF(O95&gt;N95,1,0)</f>
        <v>0</v>
      </c>
      <c r="BA95" s="177" t="n">
        <f aca="false">IF(T95=3,1,0)</f>
        <v>0</v>
      </c>
      <c r="BB95" s="177" t="n">
        <f aca="false">IF(T95=2,1,0)</f>
        <v>0</v>
      </c>
      <c r="BC95" s="177" t="n">
        <f aca="false">IF(T95=1,1,0)</f>
        <v>0</v>
      </c>
      <c r="BD95" s="177" t="n">
        <f aca="false">IF(AND(T95=0,U95&lt;&gt;0),1,0)</f>
        <v>0</v>
      </c>
      <c r="BE95" s="177" t="n">
        <f aca="false">IF(U54=3,1,0)</f>
        <v>0</v>
      </c>
      <c r="BF95" s="177" t="n">
        <f aca="false">IF(U54=2,1,0)</f>
        <v>0</v>
      </c>
      <c r="BG95" s="177" t="n">
        <f aca="false">IF(U54=1,1,0)</f>
        <v>0</v>
      </c>
      <c r="BH95" s="177" t="n">
        <f aca="false">IF(AND(U54=0,T54&lt;&gt;0),1,0)</f>
        <v>0</v>
      </c>
      <c r="BI95" s="27"/>
    </row>
    <row r="96" customFormat="false" ht="15" hidden="true" customHeight="true" outlineLevel="0" collapsed="false">
      <c r="A96" s="224" t="n">
        <v>2</v>
      </c>
      <c r="B96" s="225" t="n">
        <v>41929</v>
      </c>
      <c r="C96" s="261"/>
      <c r="D96" s="262" t="n">
        <f aca="false">D95</f>
        <v>0</v>
      </c>
      <c r="E96" s="228" t="str">
        <f aca="false">E9</f>
        <v>VBC Kaiserslautern</v>
      </c>
      <c r="F96" s="231"/>
      <c r="G96" s="232"/>
      <c r="H96" s="229"/>
      <c r="I96" s="230"/>
      <c r="J96" s="231"/>
      <c r="K96" s="232"/>
      <c r="L96" s="229"/>
      <c r="M96" s="230"/>
      <c r="N96" s="231"/>
      <c r="O96" s="232"/>
      <c r="P96" s="235" t="str">
        <f aca="false">IF(F96="","",F96+H96+J96+L96+N96)</f>
        <v/>
      </c>
      <c r="Q96" s="236" t="str">
        <f aca="false">IF(G96="","",G96+I96+K96+M96+O96)</f>
        <v/>
      </c>
      <c r="R96" s="235" t="str">
        <f aca="false">IF(F96="","",AQ96+AS96+AU96+AW96+AY96)</f>
        <v/>
      </c>
      <c r="S96" s="236" t="str">
        <f aca="false">IF(G96="","",AR96+AT96+AV96+AX96+AZ96)</f>
        <v/>
      </c>
      <c r="T96" s="218" t="n">
        <f aca="false">IF(AND(R96&lt;&gt;"",R96=3,S96=0),3,              (IF(AND(R96&lt;&gt;"",R96=3,S96=1),3,                           (IF(AND(R96&lt;&gt;"",R96=3,S96=2),2,                        (IF(AND(R96&lt;&gt;"",R96=2),1,                                                 (IF(AND(R96&lt;&gt;"",R96=1),0,                                                               (IF(AND(R96&lt;&gt;"",R96=0),0,                                                                                0)))))))))))</f>
        <v>0</v>
      </c>
      <c r="U96" s="219" t="n">
        <f aca="false">IF(AND(S96&lt;&gt;"",S96=3,R96=0),3,              (IF(AND(S96&lt;&gt;"",S96=3,R96=1),3,                           (IF(AND(S96&lt;&gt;"",S96=3,R96=2),2,                        (IF(AND(S96&lt;&gt;"",S96=2),1,                                                 (IF(AND(S96&lt;&gt;"",S96=1),0,                                                               (IF(AND(S96&lt;&gt;"",S96=0),0,                                                                                0)))))))))))</f>
        <v>0</v>
      </c>
      <c r="V96" s="237"/>
      <c r="W96" s="237"/>
      <c r="X96" s="237"/>
      <c r="Y96" s="237"/>
      <c r="Z96" s="237"/>
      <c r="AA96" s="237"/>
      <c r="AB96" s="237"/>
      <c r="AC96" s="237"/>
      <c r="AD96" s="237"/>
      <c r="AE96" s="237"/>
      <c r="AF96" s="237"/>
      <c r="AG96" s="237"/>
      <c r="AH96" s="237"/>
      <c r="AI96" s="237"/>
      <c r="AJ96" s="237"/>
      <c r="AK96" s="237"/>
      <c r="AL96" s="237"/>
      <c r="AM96" s="238" t="str">
        <f aca="true">IF(U96&lt;&gt;"","",IF(C96&lt;&gt;"","verlegt",IF(B96&lt;TODAY(),"offen","")))</f>
        <v/>
      </c>
      <c r="AN96" s="238"/>
      <c r="AO96" s="239" t="str">
        <f aca="true">IF(U96&lt;&gt;"","",IF(C96="","",IF(C96&lt;TODAY(),"offen","")))</f>
        <v/>
      </c>
      <c r="AP96" s="239"/>
      <c r="AQ96" s="223" t="n">
        <f aca="false">IF(F96&gt;G96,1,0)</f>
        <v>0</v>
      </c>
      <c r="AR96" s="223" t="n">
        <f aca="false">IF(G96&gt;F96,1,0)</f>
        <v>0</v>
      </c>
      <c r="AS96" s="27" t="n">
        <f aca="false">IF(H96&gt;I96,1,0)</f>
        <v>0</v>
      </c>
      <c r="AT96" s="27" t="n">
        <f aca="false">IF(I96&gt;H96,1,0)</f>
        <v>0</v>
      </c>
      <c r="AU96" s="223" t="n">
        <f aca="false">IF(J96&gt;K96,1,0)</f>
        <v>0</v>
      </c>
      <c r="AV96" s="223" t="n">
        <f aca="false">IF(K96&gt;J96,1,0)</f>
        <v>0</v>
      </c>
      <c r="AW96" s="27" t="n">
        <f aca="false">IF(L96&gt;M96,1,0)</f>
        <v>0</v>
      </c>
      <c r="AX96" s="27" t="n">
        <f aca="false">IF(M96&gt;L96,1,0)</f>
        <v>0</v>
      </c>
      <c r="AY96" s="223" t="n">
        <f aca="false">IF(N96&gt;O96,1,0)</f>
        <v>0</v>
      </c>
      <c r="AZ96" s="223" t="n">
        <f aca="false">IF(O96&gt;N96,1,0)</f>
        <v>0</v>
      </c>
      <c r="BA96" s="177" t="n">
        <f aca="false">IF(T96=3,1,0)</f>
        <v>0</v>
      </c>
      <c r="BB96" s="177" t="n">
        <f aca="false">IF(T96=2,1,0)</f>
        <v>0</v>
      </c>
      <c r="BC96" s="177" t="n">
        <f aca="false">IF(T96=1,1,0)</f>
        <v>0</v>
      </c>
      <c r="BD96" s="177" t="n">
        <f aca="false">IF(AND(T96=0,U96&lt;&gt;0),1,0)</f>
        <v>0</v>
      </c>
      <c r="BE96" s="177" t="n">
        <f aca="false">IF(U65=3,1,0)</f>
        <v>0</v>
      </c>
      <c r="BF96" s="177" t="n">
        <f aca="false">IF(U65=2,1,0)</f>
        <v>0</v>
      </c>
      <c r="BG96" s="177" t="n">
        <f aca="false">IF(U65=1,1,0)</f>
        <v>0</v>
      </c>
      <c r="BH96" s="177" t="n">
        <f aca="false">IF(AND(U65=0,T65&lt;&gt;0),1,0)</f>
        <v>0</v>
      </c>
      <c r="BI96" s="27"/>
    </row>
    <row r="97" customFormat="false" ht="15" hidden="true" customHeight="true" outlineLevel="0" collapsed="false">
      <c r="A97" s="224" t="n">
        <v>9</v>
      </c>
      <c r="B97" s="225" t="n">
        <v>42167</v>
      </c>
      <c r="C97" s="263"/>
      <c r="D97" s="262" t="n">
        <f aca="false">D96</f>
        <v>0</v>
      </c>
      <c r="E97" s="228" t="str">
        <f aca="false">E12</f>
        <v>TV Rodenbach US</v>
      </c>
      <c r="F97" s="231"/>
      <c r="G97" s="232"/>
      <c r="H97" s="229"/>
      <c r="I97" s="230"/>
      <c r="J97" s="231"/>
      <c r="K97" s="232"/>
      <c r="L97" s="229"/>
      <c r="M97" s="230"/>
      <c r="N97" s="231"/>
      <c r="O97" s="232"/>
      <c r="P97" s="235" t="str">
        <f aca="false">IF(F97="","",F97+H97+J97+L97+N97)</f>
        <v/>
      </c>
      <c r="Q97" s="236" t="str">
        <f aca="false">IF(G97="","",G97+I97+K97+M97+O97)</f>
        <v/>
      </c>
      <c r="R97" s="235" t="str">
        <f aca="false">IF(F97="","",AQ97+AS97+AU97+AW97+AY97)</f>
        <v/>
      </c>
      <c r="S97" s="236" t="str">
        <f aca="false">IF(G97="","",AR97+AT97+AV97+AX97+AZ97)</f>
        <v/>
      </c>
      <c r="T97" s="218" t="n">
        <f aca="false">IF(AND(R97&lt;&gt;"",R97=3,S97=0),3,              (IF(AND(R97&lt;&gt;"",R97=3,S97=1),3,                           (IF(AND(R97&lt;&gt;"",R97=3,S97=2),2,                        (IF(AND(R97&lt;&gt;"",R97=2),1,                                                 (IF(AND(R97&lt;&gt;"",R97=1),0,                                                               (IF(AND(R97&lt;&gt;"",R97=0),0,                                                                                0)))))))))))</f>
        <v>0</v>
      </c>
      <c r="U97" s="219" t="n">
        <f aca="false">IF(AND(S97&lt;&gt;"",S97=3,R97=0),3,              (IF(AND(S97&lt;&gt;"",S97=3,R97=1),3,                           (IF(AND(S97&lt;&gt;"",S97=3,R97=2),2,                        (IF(AND(S97&lt;&gt;"",S97=2),1,                                                 (IF(AND(S97&lt;&gt;"",S97=1),0,                                                               (IF(AND(S97&lt;&gt;"",S97=0),0,                                                                                0)))))))))))</f>
        <v>0</v>
      </c>
      <c r="V97" s="237"/>
      <c r="W97" s="237"/>
      <c r="X97" s="237"/>
      <c r="Y97" s="237"/>
      <c r="Z97" s="237"/>
      <c r="AA97" s="237"/>
      <c r="AB97" s="237"/>
      <c r="AC97" s="237"/>
      <c r="AD97" s="237"/>
      <c r="AE97" s="237"/>
      <c r="AF97" s="237"/>
      <c r="AG97" s="237"/>
      <c r="AH97" s="237"/>
      <c r="AI97" s="237"/>
      <c r="AJ97" s="237"/>
      <c r="AK97" s="237"/>
      <c r="AL97" s="237"/>
      <c r="AM97" s="264" t="str">
        <f aca="true">IF(U97&lt;&gt;"","",IF(C97&lt;&gt;"","verlegt",IF(B97&lt;TODAY(),"offen","")))</f>
        <v/>
      </c>
      <c r="AN97" s="264"/>
      <c r="AO97" s="239" t="str">
        <f aca="true">IF(U97&lt;&gt;"","",IF(C97="","",IF(C97&lt;TODAY(),"offen","")))</f>
        <v/>
      </c>
      <c r="AP97" s="239"/>
      <c r="AQ97" s="223" t="n">
        <f aca="false">IF(F97&gt;G97,1,0)</f>
        <v>0</v>
      </c>
      <c r="AR97" s="223" t="n">
        <f aca="false">IF(G97&gt;F97,1,0)</f>
        <v>0</v>
      </c>
      <c r="AS97" s="27" t="n">
        <f aca="false">IF(H97&gt;I97,1,0)</f>
        <v>0</v>
      </c>
      <c r="AT97" s="27" t="n">
        <f aca="false">IF(I97&gt;H97,1,0)</f>
        <v>0</v>
      </c>
      <c r="AU97" s="223" t="n">
        <f aca="false">IF(J97&gt;K97,1,0)</f>
        <v>0</v>
      </c>
      <c r="AV97" s="223" t="n">
        <f aca="false">IF(K97&gt;J97,1,0)</f>
        <v>0</v>
      </c>
      <c r="AW97" s="27" t="n">
        <f aca="false">IF(L97&gt;M97,1,0)</f>
        <v>0</v>
      </c>
      <c r="AX97" s="27" t="n">
        <f aca="false">IF(M97&gt;L97,1,0)</f>
        <v>0</v>
      </c>
      <c r="AY97" s="223" t="n">
        <f aca="false">IF(N97&gt;O97,1,0)</f>
        <v>0</v>
      </c>
      <c r="AZ97" s="223" t="n">
        <f aca="false">IF(O97&gt;N97,1,0)</f>
        <v>0</v>
      </c>
      <c r="BA97" s="177" t="n">
        <f aca="false">IF(T97=3,1,0)</f>
        <v>0</v>
      </c>
      <c r="BB97" s="177" t="n">
        <f aca="false">IF(T97=2,1,0)</f>
        <v>0</v>
      </c>
      <c r="BC97" s="177" t="n">
        <f aca="false">IF(T97=1,1,0)</f>
        <v>0</v>
      </c>
      <c r="BD97" s="177" t="n">
        <f aca="false">IF(AND(T97=0,U97&lt;&gt;0),1,0)</f>
        <v>0</v>
      </c>
      <c r="BE97" s="177" t="n">
        <f aca="false">IF(U76=3,1,0)</f>
        <v>0</v>
      </c>
      <c r="BF97" s="177" t="n">
        <f aca="false">IF(U76=2,1,0)</f>
        <v>0</v>
      </c>
      <c r="BG97" s="177" t="n">
        <f aca="false">IF(U76=1,1,0)</f>
        <v>0</v>
      </c>
      <c r="BH97" s="177" t="n">
        <f aca="false">IF(AND(U76=0,T76&lt;&gt;0),1,0)</f>
        <v>0</v>
      </c>
      <c r="BI97" s="27"/>
    </row>
    <row r="98" customFormat="false" ht="15" hidden="true" customHeight="true" outlineLevel="0" collapsed="false">
      <c r="A98" s="224" t="n">
        <v>3</v>
      </c>
      <c r="B98" s="225" t="n">
        <v>41971</v>
      </c>
      <c r="C98" s="263"/>
      <c r="D98" s="269" t="n">
        <f aca="false">D97</f>
        <v>0</v>
      </c>
      <c r="E98" s="228" t="str">
        <f aca="false">E15</f>
        <v>Niederkirchen/Roßbach</v>
      </c>
      <c r="F98" s="231"/>
      <c r="G98" s="232"/>
      <c r="H98" s="229"/>
      <c r="I98" s="230"/>
      <c r="J98" s="231"/>
      <c r="K98" s="232"/>
      <c r="L98" s="229"/>
      <c r="M98" s="230"/>
      <c r="N98" s="231"/>
      <c r="O98" s="232"/>
      <c r="P98" s="235" t="str">
        <f aca="false">IF(F98="","",F98+H98+J98+L98+N98)</f>
        <v/>
      </c>
      <c r="Q98" s="236" t="str">
        <f aca="false">IF(G98="","",G98+I98+K98+M98+O98)</f>
        <v/>
      </c>
      <c r="R98" s="235" t="str">
        <f aca="false">IF(F98="","",AQ98+AS98+AU98+AW98+AY98)</f>
        <v/>
      </c>
      <c r="S98" s="236" t="str">
        <f aca="false">IF(G98="","",AR98+AT98+AV98+AX98+AZ98)</f>
        <v/>
      </c>
      <c r="T98" s="218" t="n">
        <f aca="false">IF(AND(R98&lt;&gt;"",R98=3,S98=0),3,              (IF(AND(R98&lt;&gt;"",R98=3,S98=1),3,                           (IF(AND(R98&lt;&gt;"",R98=3,S98=2),2,                        (IF(AND(R98&lt;&gt;"",R98=2),1,                                                 (IF(AND(R98&lt;&gt;"",R98=1),0,                                                               (IF(AND(R98&lt;&gt;"",R98=0),0,                                                                                0)))))))))))</f>
        <v>0</v>
      </c>
      <c r="U98" s="219" t="n">
        <f aca="false">IF(AND(S98&lt;&gt;"",S98=3,R98=0),3,              (IF(AND(S98&lt;&gt;"",S98=3,R98=1),3,                           (IF(AND(S98&lt;&gt;"",S98=3,R98=2),2,                        (IF(AND(S98&lt;&gt;"",S98=2),1,                                                 (IF(AND(S98&lt;&gt;"",S98=1),0,                                                               (IF(AND(S98&lt;&gt;"",S98=0),0,                                                                                0)))))))))))</f>
        <v>0</v>
      </c>
      <c r="V98" s="237"/>
      <c r="W98" s="237"/>
      <c r="X98" s="237"/>
      <c r="Y98" s="237"/>
      <c r="Z98" s="237"/>
      <c r="AA98" s="237"/>
      <c r="AB98" s="237"/>
      <c r="AC98" s="237"/>
      <c r="AD98" s="237"/>
      <c r="AE98" s="237"/>
      <c r="AF98" s="237"/>
      <c r="AG98" s="237"/>
      <c r="AH98" s="237"/>
      <c r="AI98" s="237"/>
      <c r="AJ98" s="237"/>
      <c r="AK98" s="237"/>
      <c r="AL98" s="237"/>
      <c r="AM98" s="238" t="str">
        <f aca="true">IF(U98&lt;&gt;"","",IF(C98&lt;&gt;"","verlegt",IF(B98&lt;TODAY(),"offen","")))</f>
        <v/>
      </c>
      <c r="AN98" s="238"/>
      <c r="AO98" s="239" t="str">
        <f aca="true">IF(U98&lt;&gt;"","",IF(C98="","",IF(C98&lt;TODAY(),"offen","")))</f>
        <v/>
      </c>
      <c r="AP98" s="239"/>
      <c r="AQ98" s="223" t="n">
        <f aca="false">IF(F98&gt;G98,1,0)</f>
        <v>0</v>
      </c>
      <c r="AR98" s="223" t="n">
        <f aca="false">IF(G98&gt;F98,1,0)</f>
        <v>0</v>
      </c>
      <c r="AS98" s="27" t="n">
        <f aca="false">IF(H98&gt;I98,1,0)</f>
        <v>0</v>
      </c>
      <c r="AT98" s="27" t="n">
        <f aca="false">IF(I98&gt;H98,1,0)</f>
        <v>0</v>
      </c>
      <c r="AU98" s="223" t="n">
        <f aca="false">IF(J98&gt;K98,1,0)</f>
        <v>0</v>
      </c>
      <c r="AV98" s="223" t="n">
        <f aca="false">IF(K98&gt;J98,1,0)</f>
        <v>0</v>
      </c>
      <c r="AW98" s="27" t="n">
        <f aca="false">IF(L98&gt;M98,1,0)</f>
        <v>0</v>
      </c>
      <c r="AX98" s="27" t="n">
        <f aca="false">IF(M98&gt;L98,1,0)</f>
        <v>0</v>
      </c>
      <c r="AY98" s="223" t="n">
        <f aca="false">IF(N98&gt;O98,1,0)</f>
        <v>0</v>
      </c>
      <c r="AZ98" s="223" t="n">
        <f aca="false">IF(O98&gt;N98,1,0)</f>
        <v>0</v>
      </c>
      <c r="BA98" s="177" t="n">
        <f aca="false">IF(T98=3,1,0)</f>
        <v>0</v>
      </c>
      <c r="BB98" s="177" t="n">
        <f aca="false">IF(T98=2,1,0)</f>
        <v>0</v>
      </c>
      <c r="BC98" s="177" t="n">
        <f aca="false">IF(T98=1,1,0)</f>
        <v>0</v>
      </c>
      <c r="BD98" s="177" t="n">
        <f aca="false">IF(AND(T98=0,U98&lt;&gt;0),1,0)</f>
        <v>0</v>
      </c>
      <c r="BE98" s="177" t="n">
        <f aca="false">IF(U87=3,1,0)</f>
        <v>0</v>
      </c>
      <c r="BF98" s="177" t="n">
        <f aca="false">IF(U87=2,1,0)</f>
        <v>0</v>
      </c>
      <c r="BG98" s="177" t="n">
        <f aca="false">IF(U87=1,1,0)</f>
        <v>0</v>
      </c>
      <c r="BH98" s="177" t="n">
        <f aca="false">IF(AND(U87=0,T87&lt;&gt;0),1,0)</f>
        <v>0</v>
      </c>
      <c r="BI98" s="27"/>
    </row>
    <row r="99" customFormat="false" ht="15" hidden="true" customHeight="true" outlineLevel="0" collapsed="false">
      <c r="A99" s="224" t="n">
        <v>11</v>
      </c>
      <c r="B99" s="225"/>
      <c r="C99" s="263"/>
      <c r="D99" s="262" t="n">
        <f aca="false">D98</f>
        <v>0</v>
      </c>
      <c r="E99" s="228" t="n">
        <f aca="false">E21</f>
        <v>0</v>
      </c>
      <c r="F99" s="231"/>
      <c r="G99" s="232"/>
      <c r="H99" s="229"/>
      <c r="I99" s="230"/>
      <c r="J99" s="231"/>
      <c r="K99" s="232"/>
      <c r="L99" s="229"/>
      <c r="M99" s="230"/>
      <c r="N99" s="231"/>
      <c r="O99" s="232"/>
      <c r="P99" s="235" t="str">
        <f aca="false">IF(F99="","",F99+H99+J99+L99+N99)</f>
        <v/>
      </c>
      <c r="Q99" s="236" t="str">
        <f aca="false">IF(G99="","",G99+I99+K99+M99+O99)</f>
        <v/>
      </c>
      <c r="R99" s="235" t="str">
        <f aca="false">IF(F99="","",AQ99+AS99+AU99+AW99+AY99)</f>
        <v/>
      </c>
      <c r="S99" s="236" t="str">
        <f aca="false">IF(G99="","",AR99+AT99+AV99+AX99+AZ99)</f>
        <v/>
      </c>
      <c r="T99" s="218" t="n">
        <f aca="false">IF(AND(R99&lt;&gt;"",R99=3,S99=0),3,              (IF(AND(R99&lt;&gt;"",R99=3,S99=1),3,                           (IF(AND(R99&lt;&gt;"",R99=3,S99=2),2,                        (IF(AND(R99&lt;&gt;"",R99=2),1,                                                 (IF(AND(R99&lt;&gt;"",R99=1),0,                                                               (IF(AND(R99&lt;&gt;"",R99=0),0,                                                                                0)))))))))))</f>
        <v>0</v>
      </c>
      <c r="U99" s="219" t="n">
        <f aca="false">IF(AND(S99&lt;&gt;"",S99=3,R99=0),3,              (IF(AND(S99&lt;&gt;"",S99=3,R99=1),3,                           (IF(AND(S99&lt;&gt;"",S99=3,R99=2),2,                        (IF(AND(S99&lt;&gt;"",S99=2),1,                                                 (IF(AND(S99&lt;&gt;"",S99=1),0,                                                               (IF(AND(S99&lt;&gt;"",S99=0),0,                                                                                0)))))))))))</f>
        <v>0</v>
      </c>
      <c r="V99" s="237"/>
      <c r="W99" s="237"/>
      <c r="X99" s="237"/>
      <c r="Y99" s="237"/>
      <c r="Z99" s="237"/>
      <c r="AA99" s="237"/>
      <c r="AB99" s="237"/>
      <c r="AC99" s="237"/>
      <c r="AD99" s="237"/>
      <c r="AE99" s="237"/>
      <c r="AF99" s="237"/>
      <c r="AG99" s="237"/>
      <c r="AH99" s="237"/>
      <c r="AI99" s="237"/>
      <c r="AJ99" s="237"/>
      <c r="AK99" s="237"/>
      <c r="AL99" s="237"/>
      <c r="AM99" s="238" t="str">
        <f aca="true">IF(U99&lt;&gt;"","",IF(C99&lt;&gt;"","verlegt",IF(B99&lt;TODAY(),"offen","")))</f>
        <v/>
      </c>
      <c r="AN99" s="238"/>
      <c r="AO99" s="239" t="str">
        <f aca="true">IF(U99&lt;&gt;"","",IF(C99="","",IF(C99&lt;TODAY(),"offen","")))</f>
        <v/>
      </c>
      <c r="AP99" s="239"/>
      <c r="AQ99" s="223" t="n">
        <f aca="false">IF(F99&gt;G99,1,0)</f>
        <v>0</v>
      </c>
      <c r="AR99" s="223" t="n">
        <f aca="false">IF(G99&gt;F99,1,0)</f>
        <v>0</v>
      </c>
      <c r="AS99" s="27" t="n">
        <f aca="false">IF(H99&gt;I99,1,0)</f>
        <v>0</v>
      </c>
      <c r="AT99" s="27" t="n">
        <f aca="false">IF(I99&gt;H99,1,0)</f>
        <v>0</v>
      </c>
      <c r="AU99" s="223" t="n">
        <f aca="false">IF(J99&gt;K99,1,0)</f>
        <v>0</v>
      </c>
      <c r="AV99" s="223" t="n">
        <f aca="false">IF(K99&gt;J99,1,0)</f>
        <v>0</v>
      </c>
      <c r="AW99" s="27" t="n">
        <f aca="false">IF(L99&gt;M99,1,0)</f>
        <v>0</v>
      </c>
      <c r="AX99" s="27" t="n">
        <f aca="false">IF(M99&gt;L99,1,0)</f>
        <v>0</v>
      </c>
      <c r="AY99" s="223" t="n">
        <f aca="false">IF(N99&gt;O99,1,0)</f>
        <v>0</v>
      </c>
      <c r="AZ99" s="223" t="n">
        <f aca="false">IF(O99&gt;N99,1,0)</f>
        <v>0</v>
      </c>
      <c r="BA99" s="177" t="n">
        <f aca="false">IF(T99=3,1,0)</f>
        <v>0</v>
      </c>
      <c r="BB99" s="177" t="n">
        <f aca="false">IF(T99=2,1,0)</f>
        <v>0</v>
      </c>
      <c r="BC99" s="177" t="n">
        <f aca="false">IF(T99=1,1,0)</f>
        <v>0</v>
      </c>
      <c r="BD99" s="177" t="n">
        <f aca="false">IF(AND(T99=0,U99&lt;&gt;0),1,0)</f>
        <v>0</v>
      </c>
      <c r="BE99" s="177" t="n">
        <f aca="false">IF(U110=3,1,0)</f>
        <v>0</v>
      </c>
      <c r="BF99" s="177" t="n">
        <f aca="false">IF(U110=2,1,0)</f>
        <v>0</v>
      </c>
      <c r="BG99" s="177" t="n">
        <f aca="false">IF(U110=1,1,0)</f>
        <v>0</v>
      </c>
      <c r="BH99" s="177" t="n">
        <f aca="false">IF(AND(U110=0,T110&lt;&gt;0),1,0)</f>
        <v>0</v>
      </c>
      <c r="BI99" s="27"/>
    </row>
    <row r="100" customFormat="false" ht="39" hidden="true" customHeight="true" outlineLevel="0" collapsed="false">
      <c r="A100" s="224"/>
      <c r="B100" s="225"/>
      <c r="C100" s="263"/>
      <c r="D100" s="262" t="n">
        <f aca="false">D99</f>
        <v>0</v>
      </c>
      <c r="E100" s="228" t="n">
        <f aca="false">E24</f>
        <v>0</v>
      </c>
      <c r="F100" s="231"/>
      <c r="G100" s="232"/>
      <c r="H100" s="229"/>
      <c r="I100" s="230"/>
      <c r="J100" s="231"/>
      <c r="K100" s="232"/>
      <c r="L100" s="229"/>
      <c r="M100" s="230"/>
      <c r="N100" s="231"/>
      <c r="O100" s="232"/>
      <c r="P100" s="235" t="str">
        <f aca="false">IF(F100="","",F100+H100+J100+L100+N100)</f>
        <v/>
      </c>
      <c r="Q100" s="236" t="str">
        <f aca="false">IF(G100="","",G100+I100+K100+M100+O100)</f>
        <v/>
      </c>
      <c r="R100" s="235" t="str">
        <f aca="false">IF(F100="","",AQ100+AS100+AU100+AW100+AY100)</f>
        <v/>
      </c>
      <c r="S100" s="236" t="str">
        <f aca="false">IF(G100="","",AR100+AT100+AV100+AX100+AZ100)</f>
        <v/>
      </c>
      <c r="T100" s="218" t="n">
        <f aca="false">IF(AND(R100&lt;&gt;"",R100=3,S100=0),3,              (IF(AND(R100&lt;&gt;"",R100=3,S100=1),3,                           (IF(AND(R100&lt;&gt;"",R100=3,S100=2),2,                        (IF(AND(R100&lt;&gt;"",R100=2),1,                                                 (IF(AND(R100&lt;&gt;"",R100=1),0,                                                               (IF(AND(R100&lt;&gt;"",R100=0),0,                                                                                0)))))))))))</f>
        <v>0</v>
      </c>
      <c r="U100" s="219" t="n">
        <f aca="false">IF(AND(S100&lt;&gt;"",S100=3,R100=0),3,              (IF(AND(S100&lt;&gt;"",S100=3,R100=1),3,                           (IF(AND(S100&lt;&gt;"",S100=3,R100=2),2,                        (IF(AND(S100&lt;&gt;"",S100=2),1,                                                 (IF(AND(S100&lt;&gt;"",S100=1),0,                                                               (IF(AND(S100&lt;&gt;"",S100=0),0,                                                                                0)))))))))))</f>
        <v>0</v>
      </c>
      <c r="V100" s="237"/>
      <c r="W100" s="237"/>
      <c r="X100" s="237"/>
      <c r="Y100" s="237"/>
      <c r="Z100" s="237"/>
      <c r="AA100" s="237"/>
      <c r="AB100" s="237"/>
      <c r="AC100" s="237"/>
      <c r="AD100" s="237"/>
      <c r="AE100" s="237"/>
      <c r="AF100" s="237"/>
      <c r="AG100" s="237"/>
      <c r="AH100" s="237"/>
      <c r="AI100" s="237"/>
      <c r="AJ100" s="237"/>
      <c r="AK100" s="237"/>
      <c r="AL100" s="237"/>
      <c r="AM100" s="238" t="str">
        <f aca="true">IF(U100&lt;&gt;"","",IF(C100&lt;&gt;"","verlegt",IF(B100&lt;TODAY(),"offen","")))</f>
        <v/>
      </c>
      <c r="AN100" s="238"/>
      <c r="AO100" s="239" t="str">
        <f aca="true">IF(U100&lt;&gt;"","",IF(C100="","",IF(C100&lt;TODAY(),"offen","")))</f>
        <v/>
      </c>
      <c r="AP100" s="239"/>
      <c r="AQ100" s="223" t="n">
        <f aca="false">IF(F100&gt;G100,1,0)</f>
        <v>0</v>
      </c>
      <c r="AR100" s="223" t="n">
        <f aca="false">IF(G100&gt;F100,1,0)</f>
        <v>0</v>
      </c>
      <c r="AS100" s="27" t="n">
        <f aca="false">IF(H100&gt;I100,1,0)</f>
        <v>0</v>
      </c>
      <c r="AT100" s="27" t="n">
        <f aca="false">IF(I100&gt;H100,1,0)</f>
        <v>0</v>
      </c>
      <c r="AU100" s="223" t="n">
        <f aca="false">IF(J100&gt;K100,1,0)</f>
        <v>0</v>
      </c>
      <c r="AV100" s="223" t="n">
        <f aca="false">IF(K100&gt;J100,1,0)</f>
        <v>0</v>
      </c>
      <c r="AW100" s="27" t="n">
        <f aca="false">IF(L100&gt;M100,1,0)</f>
        <v>0</v>
      </c>
      <c r="AX100" s="27" t="n">
        <f aca="false">IF(M100&gt;L100,1,0)</f>
        <v>0</v>
      </c>
      <c r="AY100" s="223" t="n">
        <f aca="false">IF(N100&gt;O100,1,0)</f>
        <v>0</v>
      </c>
      <c r="AZ100" s="223" t="n">
        <f aca="false">IF(O100&gt;N100,1,0)</f>
        <v>0</v>
      </c>
      <c r="BA100" s="177" t="n">
        <f aca="false">IF(T100=3,1,0)</f>
        <v>0</v>
      </c>
      <c r="BB100" s="177" t="n">
        <f aca="false">IF(T100=2,1,0)</f>
        <v>0</v>
      </c>
      <c r="BC100" s="177" t="n">
        <f aca="false">IF(T100=1,1,0)</f>
        <v>0</v>
      </c>
      <c r="BD100" s="177" t="n">
        <f aca="false">IF(AND(T100=0,U100&lt;&gt;0),1,0)</f>
        <v>0</v>
      </c>
      <c r="BE100" s="177" t="n">
        <f aca="false">IF(U121=3,1,0)</f>
        <v>0</v>
      </c>
      <c r="BF100" s="177" t="n">
        <f aca="false">IF(U121=2,1,0)</f>
        <v>0</v>
      </c>
      <c r="BG100" s="177" t="n">
        <f aca="false">IF(U121=1,1,0)</f>
        <v>0</v>
      </c>
      <c r="BH100" s="177" t="n">
        <f aca="false">IF(AND(U121=0,T121&lt;&gt;0),1,0)</f>
        <v>0</v>
      </c>
      <c r="BI100" s="27"/>
    </row>
    <row r="101" customFormat="false" ht="15" hidden="true" customHeight="true" outlineLevel="0" collapsed="false">
      <c r="A101" s="224"/>
      <c r="B101" s="225"/>
      <c r="C101" s="263"/>
      <c r="D101" s="262" t="n">
        <f aca="false">D100</f>
        <v>0</v>
      </c>
      <c r="E101" s="228" t="n">
        <f aca="false">E27</f>
        <v>0</v>
      </c>
      <c r="F101" s="231"/>
      <c r="G101" s="232"/>
      <c r="H101" s="229"/>
      <c r="I101" s="230"/>
      <c r="J101" s="231"/>
      <c r="K101" s="232"/>
      <c r="L101" s="229"/>
      <c r="M101" s="230"/>
      <c r="N101" s="231"/>
      <c r="O101" s="232"/>
      <c r="P101" s="235" t="str">
        <f aca="false">IF(F101="","",F101+H101+J101+L101+N101)</f>
        <v/>
      </c>
      <c r="Q101" s="236" t="str">
        <f aca="false">IF(G101="","",G101+I101+K101+M101+O101)</f>
        <v/>
      </c>
      <c r="R101" s="235" t="str">
        <f aca="false">IF(F101="","",AQ101+AS101+AU101+AW101+AY101)</f>
        <v/>
      </c>
      <c r="S101" s="236" t="str">
        <f aca="false">IF(G101="","",AR101+AT101+AV101+AX101+AZ101)</f>
        <v/>
      </c>
      <c r="T101" s="218" t="n">
        <f aca="false">IF(AND(R101&lt;&gt;"",R101=3,S101=0),3,              (IF(AND(R101&lt;&gt;"",R101=3,S101=1),3,                           (IF(AND(R101&lt;&gt;"",R101=3,S101=2),2,                        (IF(AND(R101&lt;&gt;"",R101=2),1,                                                 (IF(AND(R101&lt;&gt;"",R101=1),0,                                                               (IF(AND(R101&lt;&gt;"",R101=0),0,                                                                                0)))))))))))</f>
        <v>0</v>
      </c>
      <c r="U101" s="219" t="n">
        <f aca="false">IF(AND(S101&lt;&gt;"",S101=3,R101=0),3,              (IF(AND(S101&lt;&gt;"",S101=3,R101=1),3,                           (IF(AND(S101&lt;&gt;"",S101=3,R101=2),2,                        (IF(AND(S101&lt;&gt;"",S101=2),1,                                                 (IF(AND(S101&lt;&gt;"",S101=1),0,                                                               (IF(AND(S101&lt;&gt;"",S101=0),0,                                                                                0)))))))))))</f>
        <v>0</v>
      </c>
      <c r="V101" s="237"/>
      <c r="W101" s="237"/>
      <c r="X101" s="237"/>
      <c r="Y101" s="237"/>
      <c r="Z101" s="237"/>
      <c r="AA101" s="237"/>
      <c r="AB101" s="237"/>
      <c r="AC101" s="237"/>
      <c r="AD101" s="237"/>
      <c r="AE101" s="237"/>
      <c r="AF101" s="237"/>
      <c r="AG101" s="237"/>
      <c r="AH101" s="237"/>
      <c r="AI101" s="237"/>
      <c r="AJ101" s="237"/>
      <c r="AK101" s="237"/>
      <c r="AL101" s="237"/>
      <c r="AM101" s="238" t="str">
        <f aca="true">IF(U101&lt;&gt;"","",IF(C101&lt;&gt;"","verlegt",IF(B101&lt;TODAY(),"offen","")))</f>
        <v/>
      </c>
      <c r="AN101" s="238"/>
      <c r="AO101" s="239" t="str">
        <f aca="true">IF(U101&lt;&gt;"","",IF(C101="","",IF(C101&lt;TODAY(),"offen","")))</f>
        <v/>
      </c>
      <c r="AP101" s="239"/>
      <c r="AQ101" s="223" t="n">
        <f aca="false">IF(F101&gt;G101,1,0)</f>
        <v>0</v>
      </c>
      <c r="AR101" s="223" t="n">
        <f aca="false">IF(G101&gt;F101,1,0)</f>
        <v>0</v>
      </c>
      <c r="AS101" s="27" t="n">
        <f aca="false">IF(H101&gt;I101,1,0)</f>
        <v>0</v>
      </c>
      <c r="AT101" s="27" t="n">
        <f aca="false">IF(I101&gt;H101,1,0)</f>
        <v>0</v>
      </c>
      <c r="AU101" s="223" t="n">
        <f aca="false">IF(J101&gt;K101,1,0)</f>
        <v>0</v>
      </c>
      <c r="AV101" s="223" t="n">
        <f aca="false">IF(K101&gt;J101,1,0)</f>
        <v>0</v>
      </c>
      <c r="AW101" s="27" t="n">
        <f aca="false">IF(L101&gt;M101,1,0)</f>
        <v>0</v>
      </c>
      <c r="AX101" s="27" t="n">
        <f aca="false">IF(M101&gt;L101,1,0)</f>
        <v>0</v>
      </c>
      <c r="AY101" s="223" t="n">
        <f aca="false">IF(N101&gt;O101,1,0)</f>
        <v>0</v>
      </c>
      <c r="AZ101" s="223" t="n">
        <f aca="false">IF(O101&gt;N101,1,0)</f>
        <v>0</v>
      </c>
      <c r="BA101" s="177" t="n">
        <f aca="false">IF(T101=3,1,0)</f>
        <v>0</v>
      </c>
      <c r="BB101" s="177" t="n">
        <f aca="false">IF(T101=2,1,0)</f>
        <v>0</v>
      </c>
      <c r="BC101" s="177" t="n">
        <f aca="false">IF(T101=1,1,0)</f>
        <v>0</v>
      </c>
      <c r="BD101" s="177" t="n">
        <f aca="false">IF(AND(T101=0,U101&lt;&gt;0),1,0)</f>
        <v>0</v>
      </c>
      <c r="BE101" s="177" t="n">
        <f aca="false">IF(U132=3,1,0)</f>
        <v>0</v>
      </c>
      <c r="BF101" s="177" t="n">
        <f aca="false">IF(U132=2,1,0)</f>
        <v>0</v>
      </c>
      <c r="BG101" s="177" t="n">
        <f aca="false">IF(U132=1,1,0)</f>
        <v>0</v>
      </c>
      <c r="BH101" s="177" t="n">
        <f aca="false">IF(AND(U132=0,T132&lt;&gt;0),1,0)</f>
        <v>0</v>
      </c>
      <c r="BI101" s="27"/>
    </row>
    <row r="102" customFormat="false" ht="15" hidden="true" customHeight="true" outlineLevel="0" collapsed="false">
      <c r="A102" s="224"/>
      <c r="B102" s="225"/>
      <c r="C102" s="263"/>
      <c r="D102" s="262" t="n">
        <f aca="false">D101</f>
        <v>0</v>
      </c>
      <c r="E102" s="228" t="n">
        <f aca="false">E30</f>
        <v>0</v>
      </c>
      <c r="F102" s="231"/>
      <c r="G102" s="232"/>
      <c r="H102" s="229"/>
      <c r="I102" s="230"/>
      <c r="J102" s="231"/>
      <c r="K102" s="232"/>
      <c r="L102" s="229"/>
      <c r="M102" s="230"/>
      <c r="N102" s="231"/>
      <c r="O102" s="232"/>
      <c r="P102" s="235" t="str">
        <f aca="false">IF(F102="","",F102+H102+J102+L102+N102)</f>
        <v/>
      </c>
      <c r="Q102" s="236" t="str">
        <f aca="false">IF(G102="","",G102+I102+K102+M102+O102)</f>
        <v/>
      </c>
      <c r="R102" s="235" t="str">
        <f aca="false">IF(F102="","",AQ102+AS102+AU102+AW102+AY102)</f>
        <v/>
      </c>
      <c r="S102" s="236" t="str">
        <f aca="false">IF(G102="","",AR102+AT102+AV102+AX102+AZ102)</f>
        <v/>
      </c>
      <c r="T102" s="218" t="n">
        <f aca="false">IF(AND(R102&lt;&gt;"",R102=3,S102=0),3,              (IF(AND(R102&lt;&gt;"",R102=3,S102=1),3,                           (IF(AND(R102&lt;&gt;"",R102=3,S102=2),2,                        (IF(AND(R102&lt;&gt;"",R102=2),1,                                                 (IF(AND(R102&lt;&gt;"",R102=1),0,                                                               (IF(AND(R102&lt;&gt;"",R102=0),0,                                                                                0)))))))))))</f>
        <v>0</v>
      </c>
      <c r="U102" s="219" t="n">
        <f aca="false">IF(AND(S102&lt;&gt;"",S102=3,R102=0),3,              (IF(AND(S102&lt;&gt;"",S102=3,R102=1),3,                           (IF(AND(S102&lt;&gt;"",S102=3,R102=2),2,                        (IF(AND(S102&lt;&gt;"",S102=2),1,                                                 (IF(AND(S102&lt;&gt;"",S102=1),0,                                                               (IF(AND(S102&lt;&gt;"",S102=0),0,                                                                                0)))))))))))</f>
        <v>0</v>
      </c>
      <c r="V102" s="237"/>
      <c r="W102" s="237"/>
      <c r="X102" s="237"/>
      <c r="Y102" s="237"/>
      <c r="Z102" s="237"/>
      <c r="AA102" s="237"/>
      <c r="AB102" s="237"/>
      <c r="AC102" s="237"/>
      <c r="AD102" s="237"/>
      <c r="AE102" s="237"/>
      <c r="AF102" s="237"/>
      <c r="AG102" s="237"/>
      <c r="AH102" s="237"/>
      <c r="AI102" s="237"/>
      <c r="AJ102" s="237"/>
      <c r="AK102" s="237"/>
      <c r="AL102" s="237"/>
      <c r="AM102" s="238" t="str">
        <f aca="true">IF(U102&lt;&gt;"","",IF(C102&lt;&gt;"","verlegt",IF(B102&lt;TODAY(),"offen","")))</f>
        <v/>
      </c>
      <c r="AN102" s="238"/>
      <c r="AO102" s="239" t="str">
        <f aca="true">IF(U102&lt;&gt;"","",IF(C102="","",IF(C102&lt;TODAY(),"offen","")))</f>
        <v/>
      </c>
      <c r="AP102" s="239"/>
      <c r="AQ102" s="223" t="n">
        <f aca="false">IF(F102&gt;G102,1,0)</f>
        <v>0</v>
      </c>
      <c r="AR102" s="223" t="n">
        <f aca="false">IF(G102&gt;F102,1,0)</f>
        <v>0</v>
      </c>
      <c r="AS102" s="27" t="n">
        <f aca="false">IF(H102&gt;I102,1,0)</f>
        <v>0</v>
      </c>
      <c r="AT102" s="27" t="n">
        <f aca="false">IF(I102&gt;H102,1,0)</f>
        <v>0</v>
      </c>
      <c r="AU102" s="223" t="n">
        <f aca="false">IF(J102&gt;K102,1,0)</f>
        <v>0</v>
      </c>
      <c r="AV102" s="223" t="n">
        <f aca="false">IF(K102&gt;J102,1,0)</f>
        <v>0</v>
      </c>
      <c r="AW102" s="27" t="n">
        <f aca="false">IF(L102&gt;M102,1,0)</f>
        <v>0</v>
      </c>
      <c r="AX102" s="27" t="n">
        <f aca="false">IF(M102&gt;L102,1,0)</f>
        <v>0</v>
      </c>
      <c r="AY102" s="223" t="n">
        <f aca="false">IF(N102&gt;O102,1,0)</f>
        <v>0</v>
      </c>
      <c r="AZ102" s="223" t="n">
        <f aca="false">IF(O102&gt;N102,1,0)</f>
        <v>0</v>
      </c>
      <c r="BA102" s="177" t="n">
        <f aca="false">IF(T102=3,1,0)</f>
        <v>0</v>
      </c>
      <c r="BB102" s="177" t="n">
        <f aca="false">IF(T102=2,1,0)</f>
        <v>0</v>
      </c>
      <c r="BC102" s="177" t="n">
        <f aca="false">IF(T102=1,1,0)</f>
        <v>0</v>
      </c>
      <c r="BD102" s="177" t="n">
        <f aca="false">IF(AND(T102=0,U102&lt;&gt;0),1,0)</f>
        <v>0</v>
      </c>
      <c r="BE102" s="177" t="n">
        <f aca="false">IF(U143=3,1,0)</f>
        <v>0</v>
      </c>
      <c r="BF102" s="177" t="n">
        <f aca="false">IF(U143=2,1,0)</f>
        <v>0</v>
      </c>
      <c r="BG102" s="177" t="n">
        <f aca="false">IF(U143=1,1,0)</f>
        <v>0</v>
      </c>
      <c r="BH102" s="177" t="n">
        <f aca="false">IF(AND(U143=0,T143&lt;&gt;0),1,0)</f>
        <v>0</v>
      </c>
      <c r="BI102" s="27"/>
    </row>
    <row r="103" customFormat="false" ht="15" hidden="true" customHeight="true" outlineLevel="0" collapsed="false">
      <c r="A103" s="241"/>
      <c r="B103" s="242"/>
      <c r="C103" s="265"/>
      <c r="D103" s="266" t="n">
        <f aca="false">D102</f>
        <v>0</v>
      </c>
      <c r="E103" s="267" t="n">
        <f aca="false">E33</f>
        <v>0</v>
      </c>
      <c r="F103" s="247"/>
      <c r="G103" s="248"/>
      <c r="H103" s="245"/>
      <c r="I103" s="246"/>
      <c r="J103" s="247"/>
      <c r="K103" s="248"/>
      <c r="L103" s="245"/>
      <c r="M103" s="246"/>
      <c r="N103" s="247"/>
      <c r="O103" s="248"/>
      <c r="P103" s="251" t="str">
        <f aca="false">IF(F103="","",F103+H103+J103+L103+N103)</f>
        <v/>
      </c>
      <c r="Q103" s="252" t="str">
        <f aca="false">IF(G103="","",G103+I103+K103+M103+O103)</f>
        <v/>
      </c>
      <c r="R103" s="251" t="str">
        <f aca="false">IF(F103="","",AQ103+AS103+AU103+AW103+AY103)</f>
        <v/>
      </c>
      <c r="S103" s="252" t="str">
        <f aca="false">IF(G103="","",AR103+AT103+AV103+AX103+AZ103)</f>
        <v/>
      </c>
      <c r="T103" s="218" t="n">
        <f aca="false">IF(AND(R103&lt;&gt;"",R103=3,S103=0),3,              (IF(AND(R103&lt;&gt;"",R103=3,S103=1),3,                           (IF(AND(R103&lt;&gt;"",R103=3,S103=2),2,                        (IF(AND(R103&lt;&gt;"",R103=2),1,                                                 (IF(AND(R103&lt;&gt;"",R103=1),0,                                                               (IF(AND(R103&lt;&gt;"",R103=0),0,                                                                                0)))))))))))</f>
        <v>0</v>
      </c>
      <c r="U103" s="219" t="n">
        <f aca="false">IF(AND(S103&lt;&gt;"",S103=3,R103=0),3,              (IF(AND(S103&lt;&gt;"",S103=3,R103=1),3,                           (IF(AND(S103&lt;&gt;"",S103=3,R103=2),2,                        (IF(AND(S103&lt;&gt;"",S103=2),1,                                                 (IF(AND(S103&lt;&gt;"",S103=1),0,                                                               (IF(AND(S103&lt;&gt;"",S103=0),0,                                                                                0)))))))))))</f>
        <v>0</v>
      </c>
      <c r="V103" s="253"/>
      <c r="W103" s="253"/>
      <c r="X103" s="253"/>
      <c r="Y103" s="253"/>
      <c r="Z103" s="253"/>
      <c r="AA103" s="253"/>
      <c r="AB103" s="253"/>
      <c r="AC103" s="253"/>
      <c r="AD103" s="253"/>
      <c r="AE103" s="253"/>
      <c r="AF103" s="253"/>
      <c r="AG103" s="253"/>
      <c r="AH103" s="253"/>
      <c r="AI103" s="253"/>
      <c r="AJ103" s="253"/>
      <c r="AK103" s="253"/>
      <c r="AL103" s="253"/>
      <c r="AM103" s="254" t="str">
        <f aca="true">IF(U103&lt;&gt;"","",IF(C103&lt;&gt;"","verlegt",IF(B103&lt;TODAY(),"offen","")))</f>
        <v/>
      </c>
      <c r="AN103" s="254"/>
      <c r="AO103" s="255" t="str">
        <f aca="true">IF(U103&lt;&gt;"","",IF(C103="","",IF(C103&lt;TODAY(),"offen","")))</f>
        <v/>
      </c>
      <c r="AP103" s="255"/>
      <c r="AQ103" s="223" t="n">
        <f aca="false">IF(F103&gt;G103,1,0)</f>
        <v>0</v>
      </c>
      <c r="AR103" s="223" t="n">
        <f aca="false">IF(G103&gt;F103,1,0)</f>
        <v>0</v>
      </c>
      <c r="AS103" s="27" t="n">
        <f aca="false">IF(H103&gt;I103,1,0)</f>
        <v>0</v>
      </c>
      <c r="AT103" s="27" t="n">
        <f aca="false">IF(I103&gt;H103,1,0)</f>
        <v>0</v>
      </c>
      <c r="AU103" s="223" t="n">
        <f aca="false">IF(J103&gt;K103,1,0)</f>
        <v>0</v>
      </c>
      <c r="AV103" s="223" t="n">
        <f aca="false">IF(K103&gt;J103,1,0)</f>
        <v>0</v>
      </c>
      <c r="AW103" s="27" t="n">
        <f aca="false">IF(L103&gt;M103,1,0)</f>
        <v>0</v>
      </c>
      <c r="AX103" s="27" t="n">
        <f aca="false">IF(M103&gt;L103,1,0)</f>
        <v>0</v>
      </c>
      <c r="AY103" s="223" t="n">
        <f aca="false">IF(N103&gt;O103,1,0)</f>
        <v>0</v>
      </c>
      <c r="AZ103" s="223" t="n">
        <f aca="false">IF(O103&gt;N103,1,0)</f>
        <v>0</v>
      </c>
      <c r="BA103" s="177" t="n">
        <f aca="false">IF(T103=3,1,0)</f>
        <v>0</v>
      </c>
      <c r="BB103" s="177" t="n">
        <f aca="false">IF(T103=2,1,0)</f>
        <v>0</v>
      </c>
      <c r="BC103" s="177" t="n">
        <f aca="false">IF(T103=1,1,0)</f>
        <v>0</v>
      </c>
      <c r="BD103" s="177" t="n">
        <f aca="false">IF(AND(T103=0,U103&lt;&gt;0),1,0)</f>
        <v>0</v>
      </c>
      <c r="BE103" s="177" t="n">
        <f aca="false">IF(U154=3,1,0)</f>
        <v>0</v>
      </c>
      <c r="BF103" s="177" t="n">
        <f aca="false">IF(U154=2,1,0)</f>
        <v>0</v>
      </c>
      <c r="BG103" s="177" t="n">
        <f aca="false">IF(U154=1,1,0)</f>
        <v>0</v>
      </c>
      <c r="BH103" s="177" t="n">
        <f aca="false">IF(AND(U154=0,T154&lt;&gt;0),1,0)</f>
        <v>0</v>
      </c>
      <c r="BI103" s="27"/>
    </row>
    <row r="104" customFormat="false" ht="15" hidden="true" customHeight="true" outlineLevel="0" collapsed="false">
      <c r="A104" s="26"/>
      <c r="C104" s="27"/>
      <c r="D104" s="24"/>
      <c r="E104" s="24"/>
      <c r="T104" s="218" t="n">
        <f aca="false">IF(AND(R104&lt;&gt;"",R104=3,S104=0),3,              (IF(AND(R104&lt;&gt;"",R104=3,S104=1),3,                           (IF(AND(R104&lt;&gt;"",R104=3,S104=2),2,                        (IF(AND(R104&lt;&gt;"",R104=2),1,                                                 (IF(AND(R104&lt;&gt;"",R104=1),0,                                                               (IF(AND(R104&lt;&gt;"",R104=0),0,                                                                                0)))))))))))</f>
        <v>0</v>
      </c>
      <c r="U104" s="219" t="n">
        <f aca="false">IF(AND(S104&lt;&gt;"",S104=3,R104=0),3,              (IF(AND(S104&lt;&gt;"",S104=3,R104=1),3,                           (IF(AND(S104&lt;&gt;"",S104=3,R104=2),2,                        (IF(AND(S104&lt;&gt;"",S104=2),1,                                                 (IF(AND(S104&lt;&gt;"",S104=1),0,                                                               (IF(AND(S104&lt;&gt;"",S104=0),0,                                                                                0)))))))))))</f>
        <v>0</v>
      </c>
      <c r="V104" s="256"/>
      <c r="W104" s="256"/>
      <c r="X104" s="257"/>
      <c r="Y104" s="257"/>
      <c r="Z104" s="257"/>
      <c r="AA104" s="257"/>
      <c r="AB104" s="257"/>
      <c r="AC104" s="257"/>
      <c r="AD104" s="257"/>
      <c r="AE104" s="257"/>
      <c r="AF104" s="257"/>
      <c r="AG104" s="257"/>
      <c r="AH104" s="257"/>
      <c r="AI104" s="257"/>
      <c r="AJ104" s="257"/>
      <c r="AK104" s="257"/>
      <c r="AL104" s="257"/>
      <c r="AM104" s="257"/>
      <c r="AQ104" s="223"/>
      <c r="AR104" s="223"/>
      <c r="AS104" s="27"/>
      <c r="AT104" s="27"/>
      <c r="AU104" s="223"/>
      <c r="AV104" s="223"/>
      <c r="AW104" s="27"/>
      <c r="AX104" s="27"/>
      <c r="AY104" s="223"/>
      <c r="AZ104" s="223"/>
      <c r="BA104" s="258" t="n">
        <f aca="false">SUM(BA94:BA103)</f>
        <v>0</v>
      </c>
      <c r="BB104" s="258" t="n">
        <f aca="false">SUM(BB94:BB103)</f>
        <v>0</v>
      </c>
      <c r="BC104" s="258" t="n">
        <f aca="false">SUM(BC94:BC103)</f>
        <v>0</v>
      </c>
      <c r="BD104" s="258" t="n">
        <f aca="false">SUM(BD94:BD103)</f>
        <v>0</v>
      </c>
      <c r="BE104" s="258" t="n">
        <f aca="false">SUM(BE94:BE103)</f>
        <v>0</v>
      </c>
      <c r="BF104" s="258" t="n">
        <f aca="false">SUM(BF94:BF103)</f>
        <v>0</v>
      </c>
      <c r="BG104" s="258" t="n">
        <f aca="false">SUM(BG94:BG103)</f>
        <v>0</v>
      </c>
      <c r="BH104" s="258" t="n">
        <f aca="false">SUM(BH94:BH103)</f>
        <v>0</v>
      </c>
      <c r="BI104" s="27" t="n">
        <f aca="false">SUM(BA104:BH104)</f>
        <v>0</v>
      </c>
    </row>
    <row r="105" customFormat="false" ht="15" hidden="true" customHeight="true" outlineLevel="0" collapsed="false">
      <c r="A105" s="205" t="n">
        <v>6</v>
      </c>
      <c r="B105" s="206"/>
      <c r="C105" s="268"/>
      <c r="D105" s="260" t="n">
        <f aca="false">E21</f>
        <v>0</v>
      </c>
      <c r="E105" s="209" t="str">
        <f aca="false">E3</f>
        <v>TSG Trippstadt</v>
      </c>
      <c r="F105" s="212"/>
      <c r="G105" s="213"/>
      <c r="H105" s="210"/>
      <c r="I105" s="211"/>
      <c r="J105" s="212"/>
      <c r="K105" s="213"/>
      <c r="L105" s="210"/>
      <c r="M105" s="211"/>
      <c r="N105" s="212"/>
      <c r="O105" s="213"/>
      <c r="P105" s="216" t="str">
        <f aca="false">IF(F105="","",F105+H105+J105+L105+N105)</f>
        <v/>
      </c>
      <c r="Q105" s="217" t="str">
        <f aca="false">IF(G105="","",G105+I105+K105+M105+O105)</f>
        <v/>
      </c>
      <c r="R105" s="216" t="str">
        <f aca="false">IF(F105="","",AQ105+AS105+AU105+AW105+AY105)</f>
        <v/>
      </c>
      <c r="S105" s="217" t="str">
        <f aca="false">IF(G105="","",AR105+AT105+AV105+AX105+AZ105)</f>
        <v/>
      </c>
      <c r="T105" s="218" t="n">
        <f aca="false">IF(AND(R105&lt;&gt;"",R105=3,S105=0),3,              (IF(AND(R105&lt;&gt;"",R105=3,S105=1),3,                           (IF(AND(R105&lt;&gt;"",R105=3,S105=2),2,                        (IF(AND(R105&lt;&gt;"",R105=2),1,                                                 (IF(AND(R105&lt;&gt;"",R105=1),0,                                                               (IF(AND(R105&lt;&gt;"",R105=0),0,                                                                                0)))))))))))</f>
        <v>0</v>
      </c>
      <c r="U105" s="219" t="n">
        <f aca="false">IF(AND(S105&lt;&gt;"",S105=3,R105=0),3,              (IF(AND(S105&lt;&gt;"",S105=3,R105=1),3,                           (IF(AND(S105&lt;&gt;"",S105=3,R105=2),2,                        (IF(AND(S105&lt;&gt;"",S105=2),1,                                                 (IF(AND(S105&lt;&gt;"",S105=1),0,                                                               (IF(AND(S105&lt;&gt;"",S105=0),0,                                                                                0)))))))))))</f>
        <v>0</v>
      </c>
      <c r="V105" s="220"/>
      <c r="W105" s="220"/>
      <c r="X105" s="220"/>
      <c r="Y105" s="220"/>
      <c r="Z105" s="220"/>
      <c r="AA105" s="220"/>
      <c r="AB105" s="220"/>
      <c r="AC105" s="220"/>
      <c r="AD105" s="220"/>
      <c r="AE105" s="220"/>
      <c r="AF105" s="220"/>
      <c r="AG105" s="220"/>
      <c r="AH105" s="220"/>
      <c r="AI105" s="220"/>
      <c r="AJ105" s="220"/>
      <c r="AK105" s="220"/>
      <c r="AL105" s="220"/>
      <c r="AM105" s="221" t="str">
        <f aca="true">IF(U105&lt;&gt;"","",IF(C105&lt;&gt;"","verlegt",IF(B105&lt;TODAY(),"offen","")))</f>
        <v/>
      </c>
      <c r="AN105" s="221"/>
      <c r="AO105" s="222" t="str">
        <f aca="true">IF(U105&lt;&gt;"","",IF(C105="","",IF(C105&lt;TODAY(),"offen","")))</f>
        <v/>
      </c>
      <c r="AP105" s="222"/>
      <c r="AQ105" s="223" t="n">
        <f aca="false">IF(F105&gt;G105,1,0)</f>
        <v>0</v>
      </c>
      <c r="AR105" s="223" t="n">
        <f aca="false">IF(G105&gt;F105,1,0)</f>
        <v>0</v>
      </c>
      <c r="AS105" s="27" t="n">
        <f aca="false">IF(H105&gt;I105,1,0)</f>
        <v>0</v>
      </c>
      <c r="AT105" s="27" t="n">
        <f aca="false">IF(I105&gt;H105,1,0)</f>
        <v>0</v>
      </c>
      <c r="AU105" s="223" t="n">
        <f aca="false">IF(J105&gt;K105,1,0)</f>
        <v>0</v>
      </c>
      <c r="AV105" s="223" t="n">
        <f aca="false">IF(K105&gt;J105,1,0)</f>
        <v>0</v>
      </c>
      <c r="AW105" s="27" t="n">
        <f aca="false">IF(L105&gt;M105,1,0)</f>
        <v>0</v>
      </c>
      <c r="AX105" s="27" t="n">
        <f aca="false">IF(M105&gt;L105,1,0)</f>
        <v>0</v>
      </c>
      <c r="AY105" s="223" t="n">
        <f aca="false">IF(N105&gt;O105,1,0)</f>
        <v>0</v>
      </c>
      <c r="AZ105" s="223" t="n">
        <f aca="false">IF(O105&gt;N105,1,0)</f>
        <v>0</v>
      </c>
      <c r="BA105" s="177" t="n">
        <f aca="false">IF(T105=3,1,0)</f>
        <v>0</v>
      </c>
      <c r="BB105" s="177" t="n">
        <f aca="false">IF(T105=2,1,0)</f>
        <v>0</v>
      </c>
      <c r="BC105" s="177" t="n">
        <f aca="false">IF(T105=1,1,0)</f>
        <v>0</v>
      </c>
      <c r="BD105" s="177" t="n">
        <f aca="false">IF(AND(T105=0,U105&lt;&gt;0),1,0)</f>
        <v>0</v>
      </c>
      <c r="BE105" s="177" t="n">
        <f aca="false">IF(U44=3,1,0)</f>
        <v>0</v>
      </c>
      <c r="BF105" s="177" t="n">
        <f aca="false">IF(U44=2,1,0)</f>
        <v>0</v>
      </c>
      <c r="BG105" s="177" t="n">
        <f aca="false">IF(U44=1,1,0)</f>
        <v>0</v>
      </c>
      <c r="BH105" s="177" t="n">
        <f aca="false">IF(AND(U44=0,T44&lt;&gt;0),1,0)</f>
        <v>0</v>
      </c>
      <c r="BI105" s="27"/>
    </row>
    <row r="106" customFormat="false" ht="15" hidden="true" customHeight="true" outlineLevel="0" collapsed="false">
      <c r="A106" s="224" t="n">
        <v>10</v>
      </c>
      <c r="B106" s="225"/>
      <c r="C106" s="263"/>
      <c r="D106" s="262" t="n">
        <f aca="false">D105</f>
        <v>0</v>
      </c>
      <c r="E106" s="228" t="str">
        <f aca="false">E6</f>
        <v>VBC Altenglan</v>
      </c>
      <c r="F106" s="231"/>
      <c r="G106" s="232"/>
      <c r="H106" s="229"/>
      <c r="I106" s="230"/>
      <c r="J106" s="231"/>
      <c r="K106" s="232"/>
      <c r="L106" s="229"/>
      <c r="M106" s="230"/>
      <c r="N106" s="231"/>
      <c r="O106" s="232"/>
      <c r="P106" s="235" t="str">
        <f aca="false">IF(F106="","",F106+H106+J106+L106+N106)</f>
        <v/>
      </c>
      <c r="Q106" s="236" t="str">
        <f aca="false">IF(G106="","",G106+I106+K106+M106+O106)</f>
        <v/>
      </c>
      <c r="R106" s="235" t="str">
        <f aca="false">IF(F106="","",AQ106+AS106+AU106+AW106+AY106)</f>
        <v/>
      </c>
      <c r="S106" s="236" t="str">
        <f aca="false">IF(G106="","",AR106+AT106+AV106+AX106+AZ106)</f>
        <v/>
      </c>
      <c r="T106" s="218" t="n">
        <f aca="false">IF(AND(R106&lt;&gt;"",R106=3,S106=0),3,              (IF(AND(R106&lt;&gt;"",R106=3,S106=1),3,                           (IF(AND(R106&lt;&gt;"",R106=3,S106=2),2,                        (IF(AND(R106&lt;&gt;"",R106=2),1,                                                 (IF(AND(R106&lt;&gt;"",R106=1),0,                                                               (IF(AND(R106&lt;&gt;"",R106=0),0,                                                                                0)))))))))))</f>
        <v>0</v>
      </c>
      <c r="U106" s="219" t="n">
        <f aca="false">IF(AND(S106&lt;&gt;"",S106=3,R106=0),3,              (IF(AND(S106&lt;&gt;"",S106=3,R106=1),3,                           (IF(AND(S106&lt;&gt;"",S106=3,R106=2),2,                        (IF(AND(S106&lt;&gt;"",S106=2),1,                                                 (IF(AND(S106&lt;&gt;"",S106=1),0,                                                               (IF(AND(S106&lt;&gt;"",S106=0),0,                                                                                0)))))))))))</f>
        <v>0</v>
      </c>
      <c r="V106" s="237"/>
      <c r="W106" s="237"/>
      <c r="X106" s="237"/>
      <c r="Y106" s="237"/>
      <c r="Z106" s="237"/>
      <c r="AA106" s="237"/>
      <c r="AB106" s="237"/>
      <c r="AC106" s="237"/>
      <c r="AD106" s="237"/>
      <c r="AE106" s="237"/>
      <c r="AF106" s="237"/>
      <c r="AG106" s="237"/>
      <c r="AH106" s="237"/>
      <c r="AI106" s="237"/>
      <c r="AJ106" s="237"/>
      <c r="AK106" s="237"/>
      <c r="AL106" s="237"/>
      <c r="AM106" s="238" t="str">
        <f aca="true">IF(U106&lt;&gt;"","",IF(C106&lt;&gt;"","verlegt",IF(B106&lt;TODAY(),"offen","")))</f>
        <v/>
      </c>
      <c r="AN106" s="238"/>
      <c r="AO106" s="239" t="str">
        <f aca="true">IF(U106&lt;&gt;"","",IF(C106="","",IF(C106&lt;TODAY(),"offen","")))</f>
        <v/>
      </c>
      <c r="AP106" s="239"/>
      <c r="AQ106" s="223" t="n">
        <f aca="false">IF(F106&gt;G106,1,0)</f>
        <v>0</v>
      </c>
      <c r="AR106" s="223" t="n">
        <f aca="false">IF(G106&gt;F106,1,0)</f>
        <v>0</v>
      </c>
      <c r="AS106" s="27" t="n">
        <f aca="false">IF(H106&gt;I106,1,0)</f>
        <v>0</v>
      </c>
      <c r="AT106" s="27" t="n">
        <f aca="false">IF(I106&gt;H106,1,0)</f>
        <v>0</v>
      </c>
      <c r="AU106" s="223" t="n">
        <f aca="false">IF(J106&gt;K106,1,0)</f>
        <v>0</v>
      </c>
      <c r="AV106" s="223" t="n">
        <f aca="false">IF(K106&gt;J106,1,0)</f>
        <v>0</v>
      </c>
      <c r="AW106" s="27" t="n">
        <f aca="false">IF(L106&gt;M106,1,0)</f>
        <v>0</v>
      </c>
      <c r="AX106" s="27" t="n">
        <f aca="false">IF(M106&gt;L106,1,0)</f>
        <v>0</v>
      </c>
      <c r="AY106" s="223" t="n">
        <f aca="false">IF(N106&gt;O106,1,0)</f>
        <v>0</v>
      </c>
      <c r="AZ106" s="223" t="n">
        <f aca="false">IF(O106&gt;N106,1,0)</f>
        <v>0</v>
      </c>
      <c r="BA106" s="177" t="n">
        <f aca="false">IF(T106=3,1,0)</f>
        <v>0</v>
      </c>
      <c r="BB106" s="177" t="n">
        <f aca="false">IF(T106=2,1,0)</f>
        <v>0</v>
      </c>
      <c r="BC106" s="177" t="n">
        <f aca="false">IF(T106=1,1,0)</f>
        <v>0</v>
      </c>
      <c r="BD106" s="177" t="n">
        <f aca="false">IF(AND(T106=0,U106&lt;&gt;0),1,0)</f>
        <v>0</v>
      </c>
      <c r="BE106" s="177" t="n">
        <f aca="false">IF(U55=3,1,0)</f>
        <v>0</v>
      </c>
      <c r="BF106" s="177" t="n">
        <f aca="false">IF(U55=2,1,0)</f>
        <v>0</v>
      </c>
      <c r="BG106" s="177" t="n">
        <f aca="false">IF(U55=1,1,0)</f>
        <v>0</v>
      </c>
      <c r="BH106" s="177" t="n">
        <f aca="false">IF(AND(U55=0,T55&lt;&gt;0),1,0)</f>
        <v>0</v>
      </c>
      <c r="BI106" s="27"/>
    </row>
    <row r="107" customFormat="false" ht="15" hidden="true" customHeight="true" outlineLevel="0" collapsed="false">
      <c r="A107" s="224" t="n">
        <v>12</v>
      </c>
      <c r="B107" s="225"/>
      <c r="C107" s="263"/>
      <c r="D107" s="262" t="n">
        <f aca="false">D106</f>
        <v>0</v>
      </c>
      <c r="E107" s="228" t="str">
        <f aca="false">E9</f>
        <v>VBC Kaiserslautern</v>
      </c>
      <c r="F107" s="231"/>
      <c r="G107" s="232"/>
      <c r="H107" s="229"/>
      <c r="I107" s="230"/>
      <c r="J107" s="231"/>
      <c r="K107" s="232"/>
      <c r="L107" s="229"/>
      <c r="M107" s="230"/>
      <c r="N107" s="231"/>
      <c r="O107" s="232"/>
      <c r="P107" s="235" t="str">
        <f aca="false">IF(F107="","",F107+H107+J107+L107+N107)</f>
        <v/>
      </c>
      <c r="Q107" s="236" t="str">
        <f aca="false">IF(G107="","",G107+I107+K107+M107+O107)</f>
        <v/>
      </c>
      <c r="R107" s="235" t="str">
        <f aca="false">IF(F107="","",AQ107+AS107+AU107+AW107+AY107)</f>
        <v/>
      </c>
      <c r="S107" s="236" t="str">
        <f aca="false">IF(G107="","",AR107+AT107+AV107+AX107+AZ107)</f>
        <v/>
      </c>
      <c r="T107" s="218" t="n">
        <f aca="false">IF(AND(R107&lt;&gt;"",R107=3,S107=0),3,              (IF(AND(R107&lt;&gt;"",R107=3,S107=1),3,                           (IF(AND(R107&lt;&gt;"",R107=3,S107=2),2,                        (IF(AND(R107&lt;&gt;"",R107=2),1,                                                 (IF(AND(R107&lt;&gt;"",R107=1),0,                                                               (IF(AND(R107&lt;&gt;"",R107=0),0,                                                                                0)))))))))))</f>
        <v>0</v>
      </c>
      <c r="U107" s="219" t="n">
        <f aca="false">IF(AND(S107&lt;&gt;"",S107=3,R107=0),3,              (IF(AND(S107&lt;&gt;"",S107=3,R107=1),3,                           (IF(AND(S107&lt;&gt;"",S107=3,R107=2),2,                        (IF(AND(S107&lt;&gt;"",S107=2),1,                                                 (IF(AND(S107&lt;&gt;"",S107=1),0,                                                               (IF(AND(S107&lt;&gt;"",S107=0),0,                                                                                0)))))))))))</f>
        <v>0</v>
      </c>
      <c r="V107" s="237"/>
      <c r="W107" s="237"/>
      <c r="X107" s="237"/>
      <c r="Y107" s="237"/>
      <c r="Z107" s="237"/>
      <c r="AA107" s="237"/>
      <c r="AB107" s="237"/>
      <c r="AC107" s="237"/>
      <c r="AD107" s="237"/>
      <c r="AE107" s="237"/>
      <c r="AF107" s="237"/>
      <c r="AG107" s="237"/>
      <c r="AH107" s="237"/>
      <c r="AI107" s="237"/>
      <c r="AJ107" s="237"/>
      <c r="AK107" s="237"/>
      <c r="AL107" s="237"/>
      <c r="AM107" s="238" t="str">
        <f aca="true">IF(U107&lt;&gt;"","",IF(C107&lt;&gt;"","verlegt",IF(B107&lt;TODAY(),"offen","")))</f>
        <v/>
      </c>
      <c r="AN107" s="238"/>
      <c r="AO107" s="239" t="str">
        <f aca="true">IF(U107&lt;&gt;"","",IF(C107="","",IF(C107&lt;TODAY(),"offen","")))</f>
        <v/>
      </c>
      <c r="AP107" s="239"/>
      <c r="AQ107" s="223" t="n">
        <f aca="false">IF(F107&gt;G107,1,0)</f>
        <v>0</v>
      </c>
      <c r="AR107" s="223" t="n">
        <f aca="false">IF(G107&gt;F107,1,0)</f>
        <v>0</v>
      </c>
      <c r="AS107" s="27" t="n">
        <f aca="false">IF(H107&gt;I107,1,0)</f>
        <v>0</v>
      </c>
      <c r="AT107" s="27" t="n">
        <f aca="false">IF(I107&gt;H107,1,0)</f>
        <v>0</v>
      </c>
      <c r="AU107" s="223" t="n">
        <f aca="false">IF(J107&gt;K107,1,0)</f>
        <v>0</v>
      </c>
      <c r="AV107" s="223" t="n">
        <f aca="false">IF(K107&gt;J107,1,0)</f>
        <v>0</v>
      </c>
      <c r="AW107" s="27" t="n">
        <f aca="false">IF(L107&gt;M107,1,0)</f>
        <v>0</v>
      </c>
      <c r="AX107" s="27" t="n">
        <f aca="false">IF(M107&gt;L107,1,0)</f>
        <v>0</v>
      </c>
      <c r="AY107" s="223" t="n">
        <f aca="false">IF(N107&gt;O107,1,0)</f>
        <v>0</v>
      </c>
      <c r="AZ107" s="223" t="n">
        <f aca="false">IF(O107&gt;N107,1,0)</f>
        <v>0</v>
      </c>
      <c r="BA107" s="177" t="n">
        <f aca="false">IF(T107=3,1,0)</f>
        <v>0</v>
      </c>
      <c r="BB107" s="177" t="n">
        <f aca="false">IF(T107=2,1,0)</f>
        <v>0</v>
      </c>
      <c r="BC107" s="177" t="n">
        <f aca="false">IF(T107=1,1,0)</f>
        <v>0</v>
      </c>
      <c r="BD107" s="177" t="n">
        <f aca="false">IF(AND(T107=0,U107&lt;&gt;0),1,0)</f>
        <v>0</v>
      </c>
      <c r="BE107" s="177" t="n">
        <f aca="false">IF(U66=3,1,0)</f>
        <v>0</v>
      </c>
      <c r="BF107" s="177" t="n">
        <f aca="false">IF(U66=2,1,0)</f>
        <v>0</v>
      </c>
      <c r="BG107" s="177" t="n">
        <f aca="false">IF(U66=1,1,0)</f>
        <v>0</v>
      </c>
      <c r="BH107" s="177" t="n">
        <f aca="false">IF(AND(U66=0,T66&lt;&gt;0),1,0)</f>
        <v>0</v>
      </c>
      <c r="BI107" s="27"/>
    </row>
    <row r="108" customFormat="false" ht="15" hidden="true" customHeight="true" outlineLevel="0" collapsed="false">
      <c r="A108" s="224" t="n">
        <v>2</v>
      </c>
      <c r="B108" s="225"/>
      <c r="C108" s="263"/>
      <c r="D108" s="262" t="n">
        <f aca="false">D107</f>
        <v>0</v>
      </c>
      <c r="E108" s="228" t="str">
        <f aca="false">E12</f>
        <v>TV Rodenbach US</v>
      </c>
      <c r="F108" s="231"/>
      <c r="G108" s="232"/>
      <c r="H108" s="229"/>
      <c r="I108" s="230"/>
      <c r="J108" s="231"/>
      <c r="K108" s="232"/>
      <c r="L108" s="229"/>
      <c r="M108" s="230"/>
      <c r="N108" s="231"/>
      <c r="O108" s="232"/>
      <c r="P108" s="235" t="str">
        <f aca="false">IF(F108="","",F108+H108+J108+L108+N108)</f>
        <v/>
      </c>
      <c r="Q108" s="236" t="str">
        <f aca="false">IF(G108="","",G108+I108+K108+M108+O108)</f>
        <v/>
      </c>
      <c r="R108" s="235" t="str">
        <f aca="false">IF(F108="","",AQ108+AS108+AU108+AW108+AY108)</f>
        <v/>
      </c>
      <c r="S108" s="236" t="str">
        <f aca="false">IF(G108="","",AR108+AT108+AV108+AX108+AZ108)</f>
        <v/>
      </c>
      <c r="T108" s="218" t="n">
        <f aca="false">IF(AND(R108&lt;&gt;"",R108=3,S108=0),3,              (IF(AND(R108&lt;&gt;"",R108=3,S108=1),3,                           (IF(AND(R108&lt;&gt;"",R108=3,S108=2),2,                        (IF(AND(R108&lt;&gt;"",R108=2),1,                                                 (IF(AND(R108&lt;&gt;"",R108=1),0,                                                               (IF(AND(R108&lt;&gt;"",R108=0),0,                                                                                0)))))))))))</f>
        <v>0</v>
      </c>
      <c r="U108" s="219" t="n">
        <f aca="false">IF(AND(S108&lt;&gt;"",S108=3,R108=0),3,              (IF(AND(S108&lt;&gt;"",S108=3,R108=1),3,                           (IF(AND(S108&lt;&gt;"",S108=3,R108=2),2,                        (IF(AND(S108&lt;&gt;"",S108=2),1,                                                 (IF(AND(S108&lt;&gt;"",S108=1),0,                                                               (IF(AND(S108&lt;&gt;"",S108=0),0,                                                                                0)))))))))))</f>
        <v>0</v>
      </c>
      <c r="V108" s="237"/>
      <c r="W108" s="237"/>
      <c r="X108" s="237"/>
      <c r="Y108" s="237"/>
      <c r="Z108" s="237"/>
      <c r="AA108" s="237"/>
      <c r="AB108" s="237"/>
      <c r="AC108" s="237"/>
      <c r="AD108" s="237"/>
      <c r="AE108" s="237"/>
      <c r="AF108" s="237"/>
      <c r="AG108" s="237"/>
      <c r="AH108" s="237"/>
      <c r="AI108" s="237"/>
      <c r="AJ108" s="237"/>
      <c r="AK108" s="237"/>
      <c r="AL108" s="237"/>
      <c r="AM108" s="264" t="str">
        <f aca="true">IF(U108&lt;&gt;"","",IF(C108&lt;&gt;"","verlegt",IF(B108&lt;TODAY(),"offen","")))</f>
        <v/>
      </c>
      <c r="AN108" s="264"/>
      <c r="AO108" s="239" t="str">
        <f aca="true">IF(U108&lt;&gt;"","",IF(C108="","",IF(C108&lt;TODAY(),"offen","")))</f>
        <v/>
      </c>
      <c r="AP108" s="239"/>
      <c r="AQ108" s="223" t="n">
        <f aca="false">IF(F108&gt;G108,1,0)</f>
        <v>0</v>
      </c>
      <c r="AR108" s="223" t="n">
        <f aca="false">IF(G108&gt;F108,1,0)</f>
        <v>0</v>
      </c>
      <c r="AS108" s="27" t="n">
        <f aca="false">IF(H108&gt;I108,1,0)</f>
        <v>0</v>
      </c>
      <c r="AT108" s="27" t="n">
        <f aca="false">IF(I108&gt;H108,1,0)</f>
        <v>0</v>
      </c>
      <c r="AU108" s="223" t="n">
        <f aca="false">IF(J108&gt;K108,1,0)</f>
        <v>0</v>
      </c>
      <c r="AV108" s="223" t="n">
        <f aca="false">IF(K108&gt;J108,1,0)</f>
        <v>0</v>
      </c>
      <c r="AW108" s="27" t="n">
        <f aca="false">IF(L108&gt;M108,1,0)</f>
        <v>0</v>
      </c>
      <c r="AX108" s="27" t="n">
        <f aca="false">IF(M108&gt;L108,1,0)</f>
        <v>0</v>
      </c>
      <c r="AY108" s="223" t="n">
        <f aca="false">IF(N108&gt;O108,1,0)</f>
        <v>0</v>
      </c>
      <c r="AZ108" s="223" t="n">
        <f aca="false">IF(O108&gt;N108,1,0)</f>
        <v>0</v>
      </c>
      <c r="BA108" s="177" t="n">
        <f aca="false">IF(T108=3,1,0)</f>
        <v>0</v>
      </c>
      <c r="BB108" s="177" t="n">
        <f aca="false">IF(T108=2,1,0)</f>
        <v>0</v>
      </c>
      <c r="BC108" s="177" t="n">
        <f aca="false">IF(T108=1,1,0)</f>
        <v>0</v>
      </c>
      <c r="BD108" s="177" t="n">
        <f aca="false">IF(AND(T108=0,U108&lt;&gt;0),1,0)</f>
        <v>0</v>
      </c>
      <c r="BE108" s="177" t="n">
        <f aca="false">IF(U77=3,1,0)</f>
        <v>0</v>
      </c>
      <c r="BF108" s="177" t="n">
        <f aca="false">IF(U77=2,1,0)</f>
        <v>0</v>
      </c>
      <c r="BG108" s="177" t="n">
        <f aca="false">IF(U77=1,1,0)</f>
        <v>0</v>
      </c>
      <c r="BH108" s="177" t="n">
        <f aca="false">IF(AND(U77=0,T77&lt;&gt;0),1,0)</f>
        <v>0</v>
      </c>
      <c r="BI108" s="27"/>
    </row>
    <row r="109" customFormat="false" ht="15" hidden="true" customHeight="true" outlineLevel="0" collapsed="false">
      <c r="A109" s="224" t="n">
        <v>14</v>
      </c>
      <c r="B109" s="225"/>
      <c r="C109" s="261"/>
      <c r="D109" s="262" t="n">
        <f aca="false">D108</f>
        <v>0</v>
      </c>
      <c r="E109" s="228" t="str">
        <f aca="false">E15</f>
        <v>Niederkirchen/Roßbach</v>
      </c>
      <c r="F109" s="231"/>
      <c r="G109" s="232"/>
      <c r="H109" s="229"/>
      <c r="I109" s="230"/>
      <c r="J109" s="231"/>
      <c r="K109" s="232"/>
      <c r="L109" s="229"/>
      <c r="M109" s="230"/>
      <c r="N109" s="231"/>
      <c r="O109" s="232"/>
      <c r="P109" s="235" t="str">
        <f aca="false">IF(F109="","",F109+H109+J109+L109+N109)</f>
        <v/>
      </c>
      <c r="Q109" s="236" t="str">
        <f aca="false">IF(G109="","",G109+I109+K109+M109+O109)</f>
        <v/>
      </c>
      <c r="R109" s="235" t="str">
        <f aca="false">IF(F109="","",AQ109+AS109+AU109+AW109+AY109)</f>
        <v/>
      </c>
      <c r="S109" s="236" t="str">
        <f aca="false">IF(G109="","",AR109+AT109+AV109+AX109+AZ109)</f>
        <v/>
      </c>
      <c r="T109" s="218" t="n">
        <f aca="false">IF(AND(R109&lt;&gt;"",R109=3,S109=0),3,              (IF(AND(R109&lt;&gt;"",R109=3,S109=1),3,                           (IF(AND(R109&lt;&gt;"",R109=3,S109=2),2,                        (IF(AND(R109&lt;&gt;"",R109=2),1,                                                 (IF(AND(R109&lt;&gt;"",R109=1),0,                                                               (IF(AND(R109&lt;&gt;"",R109=0),0,                                                                                0)))))))))))</f>
        <v>0</v>
      </c>
      <c r="U109" s="219" t="n">
        <f aca="false">IF(AND(S109&lt;&gt;"",S109=3,R109=0),3,              (IF(AND(S109&lt;&gt;"",S109=3,R109=1),3,                           (IF(AND(S109&lt;&gt;"",S109=3,R109=2),2,                        (IF(AND(S109&lt;&gt;"",S109=2),1,                                                 (IF(AND(S109&lt;&gt;"",S109=1),0,                                                               (IF(AND(S109&lt;&gt;"",S109=0),0,                                                                                0)))))))))))</f>
        <v>0</v>
      </c>
      <c r="V109" s="237"/>
      <c r="W109" s="237"/>
      <c r="X109" s="237"/>
      <c r="Y109" s="237"/>
      <c r="Z109" s="237"/>
      <c r="AA109" s="237"/>
      <c r="AB109" s="237"/>
      <c r="AC109" s="237"/>
      <c r="AD109" s="237"/>
      <c r="AE109" s="237"/>
      <c r="AF109" s="237"/>
      <c r="AG109" s="237"/>
      <c r="AH109" s="237"/>
      <c r="AI109" s="237"/>
      <c r="AJ109" s="237"/>
      <c r="AK109" s="237"/>
      <c r="AL109" s="237"/>
      <c r="AM109" s="238" t="str">
        <f aca="true">IF(U109&lt;&gt;"","",IF(C109&lt;&gt;"","verlegt",IF(B109&lt;TODAY(),"offen","")))</f>
        <v/>
      </c>
      <c r="AN109" s="238"/>
      <c r="AO109" s="239" t="str">
        <f aca="true">IF(U109&lt;&gt;"","",IF(C109="","",IF(C109&lt;TODAY(),"offen","")))</f>
        <v/>
      </c>
      <c r="AP109" s="239"/>
      <c r="AQ109" s="223" t="n">
        <f aca="false">IF(F109&gt;G109,1,0)</f>
        <v>0</v>
      </c>
      <c r="AR109" s="223" t="n">
        <f aca="false">IF(G109&gt;F109,1,0)</f>
        <v>0</v>
      </c>
      <c r="AS109" s="27" t="n">
        <f aca="false">IF(H109&gt;I109,1,0)</f>
        <v>0</v>
      </c>
      <c r="AT109" s="27" t="n">
        <f aca="false">IF(I109&gt;H109,1,0)</f>
        <v>0</v>
      </c>
      <c r="AU109" s="223" t="n">
        <f aca="false">IF(J109&gt;K109,1,0)</f>
        <v>0</v>
      </c>
      <c r="AV109" s="223" t="n">
        <f aca="false">IF(K109&gt;J109,1,0)</f>
        <v>0</v>
      </c>
      <c r="AW109" s="27" t="n">
        <f aca="false">IF(L109&gt;M109,1,0)</f>
        <v>0</v>
      </c>
      <c r="AX109" s="27" t="n">
        <f aca="false">IF(M109&gt;L109,1,0)</f>
        <v>0</v>
      </c>
      <c r="AY109" s="223" t="n">
        <f aca="false">IF(N109&gt;O109,1,0)</f>
        <v>0</v>
      </c>
      <c r="AZ109" s="223" t="n">
        <f aca="false">IF(O109&gt;N109,1,0)</f>
        <v>0</v>
      </c>
      <c r="BA109" s="177" t="n">
        <f aca="false">IF(T109=3,1,0)</f>
        <v>0</v>
      </c>
      <c r="BB109" s="177" t="n">
        <f aca="false">IF(T109=2,1,0)</f>
        <v>0</v>
      </c>
      <c r="BC109" s="177" t="n">
        <f aca="false">IF(T109=1,1,0)</f>
        <v>0</v>
      </c>
      <c r="BD109" s="177" t="n">
        <f aca="false">IF(AND(T109=0,U109&lt;&gt;0),1,0)</f>
        <v>0</v>
      </c>
      <c r="BE109" s="177" t="n">
        <f aca="false">IF(U88=3,1,0)</f>
        <v>0</v>
      </c>
      <c r="BF109" s="177" t="n">
        <f aca="false">IF(U88=2,1,0)</f>
        <v>0</v>
      </c>
      <c r="BG109" s="177" t="n">
        <f aca="false">IF(U88=1,1,0)</f>
        <v>0</v>
      </c>
      <c r="BH109" s="177" t="n">
        <f aca="false">IF(AND(U88=0,T88&lt;&gt;0),1,0)</f>
        <v>0</v>
      </c>
      <c r="BI109" s="27"/>
    </row>
    <row r="110" customFormat="false" ht="15" hidden="true" customHeight="true" outlineLevel="0" collapsed="false">
      <c r="A110" s="224" t="n">
        <v>4</v>
      </c>
      <c r="B110" s="225"/>
      <c r="C110" s="263"/>
      <c r="D110" s="262" t="n">
        <f aca="false">D109</f>
        <v>0</v>
      </c>
      <c r="E110" s="228" t="n">
        <f aca="false">E18</f>
        <v>0</v>
      </c>
      <c r="F110" s="231"/>
      <c r="G110" s="232"/>
      <c r="H110" s="229"/>
      <c r="I110" s="230"/>
      <c r="J110" s="231"/>
      <c r="K110" s="232"/>
      <c r="L110" s="229"/>
      <c r="M110" s="230"/>
      <c r="N110" s="231"/>
      <c r="O110" s="232"/>
      <c r="P110" s="235" t="str">
        <f aca="false">IF(F110="","",F110+H110+J110+L110+N110)</f>
        <v/>
      </c>
      <c r="Q110" s="236" t="str">
        <f aca="false">IF(G110="","",G110+I110+K110+M110+O110)</f>
        <v/>
      </c>
      <c r="R110" s="235" t="str">
        <f aca="false">IF(F110="","",AQ110+AS110+AU110+AW110+AY110)</f>
        <v/>
      </c>
      <c r="S110" s="236" t="str">
        <f aca="false">IF(G110="","",AR110+AT110+AV110+AX110+AZ110)</f>
        <v/>
      </c>
      <c r="T110" s="218" t="n">
        <f aca="false">IF(AND(R110&lt;&gt;"",R110=3,S110=0),3,              (IF(AND(R110&lt;&gt;"",R110=3,S110=1),3,                           (IF(AND(R110&lt;&gt;"",R110=3,S110=2),2,                        (IF(AND(R110&lt;&gt;"",R110=2),1,                                                 (IF(AND(R110&lt;&gt;"",R110=1),0,                                                               (IF(AND(R110&lt;&gt;"",R110=0),0,                                                                                0)))))))))))</f>
        <v>0</v>
      </c>
      <c r="U110" s="219" t="n">
        <f aca="false">IF(AND(S110&lt;&gt;"",S110=3,R110=0),3,              (IF(AND(S110&lt;&gt;"",S110=3,R110=1),3,                           (IF(AND(S110&lt;&gt;"",S110=3,R110=2),2,                        (IF(AND(S110&lt;&gt;"",S110=2),1,                                                 (IF(AND(S110&lt;&gt;"",S110=1),0,                                                               (IF(AND(S110&lt;&gt;"",S110=0),0,                                                                                0)))))))))))</f>
        <v>0</v>
      </c>
      <c r="V110" s="237"/>
      <c r="W110" s="237"/>
      <c r="X110" s="237"/>
      <c r="Y110" s="237"/>
      <c r="Z110" s="237"/>
      <c r="AA110" s="237"/>
      <c r="AB110" s="237"/>
      <c r="AC110" s="237"/>
      <c r="AD110" s="237"/>
      <c r="AE110" s="237"/>
      <c r="AF110" s="237"/>
      <c r="AG110" s="237"/>
      <c r="AH110" s="237"/>
      <c r="AI110" s="237"/>
      <c r="AJ110" s="237"/>
      <c r="AK110" s="237"/>
      <c r="AL110" s="237"/>
      <c r="AM110" s="238" t="str">
        <f aca="true">IF(U110&lt;&gt;"","",IF(C110&lt;&gt;"","verlegt",IF(B110&lt;TODAY(),"offen","")))</f>
        <v/>
      </c>
      <c r="AN110" s="238"/>
      <c r="AO110" s="239" t="str">
        <f aca="true">IF(U110&lt;&gt;"","",IF(C110="","",IF(C110&lt;TODAY(),"offen","")))</f>
        <v/>
      </c>
      <c r="AP110" s="239"/>
      <c r="AQ110" s="223" t="n">
        <f aca="false">IF(F110&gt;G110,1,0)</f>
        <v>0</v>
      </c>
      <c r="AR110" s="223" t="n">
        <f aca="false">IF(G110&gt;F110,1,0)</f>
        <v>0</v>
      </c>
      <c r="AS110" s="27" t="n">
        <f aca="false">IF(H110&gt;I110,1,0)</f>
        <v>0</v>
      </c>
      <c r="AT110" s="27" t="n">
        <f aca="false">IF(I110&gt;H110,1,0)</f>
        <v>0</v>
      </c>
      <c r="AU110" s="223" t="n">
        <f aca="false">IF(J110&gt;K110,1,0)</f>
        <v>0</v>
      </c>
      <c r="AV110" s="223" t="n">
        <f aca="false">IF(K110&gt;J110,1,0)</f>
        <v>0</v>
      </c>
      <c r="AW110" s="27" t="n">
        <f aca="false">IF(L110&gt;M110,1,0)</f>
        <v>0</v>
      </c>
      <c r="AX110" s="27" t="n">
        <f aca="false">IF(M110&gt;L110,1,0)</f>
        <v>0</v>
      </c>
      <c r="AY110" s="223" t="n">
        <f aca="false">IF(N110&gt;O110,1,0)</f>
        <v>0</v>
      </c>
      <c r="AZ110" s="223" t="n">
        <f aca="false">IF(O110&gt;N110,1,0)</f>
        <v>0</v>
      </c>
      <c r="BA110" s="177" t="n">
        <f aca="false">IF(T110=3,1,0)</f>
        <v>0</v>
      </c>
      <c r="BB110" s="177" t="n">
        <f aca="false">IF(T110=2,1,0)</f>
        <v>0</v>
      </c>
      <c r="BC110" s="177" t="n">
        <f aca="false">IF(T110=1,1,0)</f>
        <v>0</v>
      </c>
      <c r="BD110" s="177" t="n">
        <f aca="false">IF(AND(T110=0,U110&lt;&gt;0),1,0)</f>
        <v>0</v>
      </c>
      <c r="BE110" s="177" t="n">
        <f aca="false">IF(U99=3,1,0)</f>
        <v>0</v>
      </c>
      <c r="BF110" s="177" t="n">
        <f aca="false">IF(U99=2,1,0)</f>
        <v>0</v>
      </c>
      <c r="BG110" s="177" t="n">
        <f aca="false">IF(U99=1,1,0)</f>
        <v>0</v>
      </c>
      <c r="BH110" s="177" t="n">
        <f aca="false">IF(AND(U99=0,T99&lt;&gt;0),1,0)</f>
        <v>0</v>
      </c>
      <c r="BI110" s="27"/>
    </row>
    <row r="111" customFormat="false" ht="15" hidden="true" customHeight="true" outlineLevel="0" collapsed="false">
      <c r="A111" s="224"/>
      <c r="B111" s="225"/>
      <c r="C111" s="263"/>
      <c r="D111" s="262" t="n">
        <f aca="false">D110</f>
        <v>0</v>
      </c>
      <c r="E111" s="228" t="n">
        <f aca="false">E24</f>
        <v>0</v>
      </c>
      <c r="F111" s="231"/>
      <c r="G111" s="232"/>
      <c r="H111" s="229"/>
      <c r="I111" s="230"/>
      <c r="J111" s="231"/>
      <c r="K111" s="232"/>
      <c r="L111" s="229"/>
      <c r="M111" s="230"/>
      <c r="N111" s="231"/>
      <c r="O111" s="232"/>
      <c r="P111" s="235" t="str">
        <f aca="false">IF(F111="","",F111+H111+J111+L111+N111)</f>
        <v/>
      </c>
      <c r="Q111" s="236" t="str">
        <f aca="false">IF(G111="","",G111+I111+K111+M111+O111)</f>
        <v/>
      </c>
      <c r="R111" s="235" t="str">
        <f aca="false">IF(F111="","",AQ111+AS111+AU111+AW111+AY111)</f>
        <v/>
      </c>
      <c r="S111" s="236" t="str">
        <f aca="false">IF(G111="","",AR111+AT111+AV111+AX111+AZ111)</f>
        <v/>
      </c>
      <c r="T111" s="218" t="n">
        <f aca="false">IF(AND(R111&lt;&gt;"",R111=3,S111=0),3,              (IF(AND(R111&lt;&gt;"",R111=3,S111=1),3,                           (IF(AND(R111&lt;&gt;"",R111=3,S111=2),2,                        (IF(AND(R111&lt;&gt;"",R111=2),1,                                                 (IF(AND(R111&lt;&gt;"",R111=1),0,                                                               (IF(AND(R111&lt;&gt;"",R111=0),0,                                                                                0)))))))))))</f>
        <v>0</v>
      </c>
      <c r="U111" s="219" t="n">
        <f aca="false">IF(AND(S111&lt;&gt;"",S111=3,R111=0),3,              (IF(AND(S111&lt;&gt;"",S111=3,R111=1),3,                           (IF(AND(S111&lt;&gt;"",S111=3,R111=2),2,                        (IF(AND(S111&lt;&gt;"",S111=2),1,                                                 (IF(AND(S111&lt;&gt;"",S111=1),0,                                                               (IF(AND(S111&lt;&gt;"",S111=0),0,                                                                                0)))))))))))</f>
        <v>0</v>
      </c>
      <c r="V111" s="237"/>
      <c r="W111" s="237"/>
      <c r="X111" s="237"/>
      <c r="Y111" s="237"/>
      <c r="Z111" s="237"/>
      <c r="AA111" s="237"/>
      <c r="AB111" s="237"/>
      <c r="AC111" s="237"/>
      <c r="AD111" s="237"/>
      <c r="AE111" s="237"/>
      <c r="AF111" s="237"/>
      <c r="AG111" s="237"/>
      <c r="AH111" s="237"/>
      <c r="AI111" s="237"/>
      <c r="AJ111" s="237"/>
      <c r="AK111" s="237"/>
      <c r="AL111" s="237"/>
      <c r="AM111" s="238" t="str">
        <f aca="true">IF(U111&lt;&gt;"","",IF(C111&lt;&gt;"","verlegt",IF(B111&lt;TODAY(),"offen","")))</f>
        <v/>
      </c>
      <c r="AN111" s="238"/>
      <c r="AO111" s="239" t="str">
        <f aca="true">IF(U111&lt;&gt;"","",IF(C111="","",IF(C111&lt;TODAY(),"offen","")))</f>
        <v/>
      </c>
      <c r="AP111" s="239"/>
      <c r="AQ111" s="223" t="n">
        <f aca="false">IF(F111&gt;G111,1,0)</f>
        <v>0</v>
      </c>
      <c r="AR111" s="223" t="n">
        <f aca="false">IF(G111&gt;F111,1,0)</f>
        <v>0</v>
      </c>
      <c r="AS111" s="27" t="n">
        <f aca="false">IF(H111&gt;I111,1,0)</f>
        <v>0</v>
      </c>
      <c r="AT111" s="3" t="n">
        <f aca="false">IF(I111&gt;H111,1,0)</f>
        <v>0</v>
      </c>
      <c r="AU111" s="223" t="n">
        <f aca="false">IF(J111&gt;K111,1,0)</f>
        <v>0</v>
      </c>
      <c r="AV111" s="223" t="n">
        <f aca="false">IF(K111&gt;J111,1,0)</f>
        <v>0</v>
      </c>
      <c r="AW111" s="27" t="n">
        <f aca="false">IF(L111&gt;M111,1,0)</f>
        <v>0</v>
      </c>
      <c r="AX111" s="27" t="n">
        <f aca="false">IF(M111&gt;L111,1,0)</f>
        <v>0</v>
      </c>
      <c r="AY111" s="223" t="n">
        <f aca="false">IF(N111&gt;O111,1,0)</f>
        <v>0</v>
      </c>
      <c r="AZ111" s="223" t="n">
        <f aca="false">IF(O111&gt;N111,1,0)</f>
        <v>0</v>
      </c>
      <c r="BA111" s="177" t="n">
        <f aca="false">IF(T111=3,1,0)</f>
        <v>0</v>
      </c>
      <c r="BB111" s="177" t="n">
        <f aca="false">IF(T111=2,1,0)</f>
        <v>0</v>
      </c>
      <c r="BC111" s="177" t="n">
        <f aca="false">IF(T111=1,1,0)</f>
        <v>0</v>
      </c>
      <c r="BD111" s="177" t="n">
        <f aca="false">IF(AND(T111=0,U111&lt;&gt;0),1,0)</f>
        <v>0</v>
      </c>
      <c r="BE111" s="177" t="n">
        <f aca="false">IF(U122=3,1,0)</f>
        <v>0</v>
      </c>
      <c r="BF111" s="177" t="n">
        <f aca="false">IF(U100=2,1,0)</f>
        <v>0</v>
      </c>
      <c r="BG111" s="177" t="n">
        <f aca="false">IF(U100=1,1,0)</f>
        <v>0</v>
      </c>
      <c r="BH111" s="177" t="n">
        <f aca="false">IF(AND(U100=0,T100&lt;&gt;0),1,0)</f>
        <v>0</v>
      </c>
      <c r="BI111" s="27"/>
    </row>
    <row r="112" customFormat="false" ht="15" hidden="true" customHeight="true" outlineLevel="0" collapsed="false">
      <c r="A112" s="224"/>
      <c r="B112" s="225"/>
      <c r="C112" s="263"/>
      <c r="D112" s="262" t="n">
        <f aca="false">D111</f>
        <v>0</v>
      </c>
      <c r="E112" s="228" t="n">
        <f aca="false">E27</f>
        <v>0</v>
      </c>
      <c r="F112" s="231"/>
      <c r="G112" s="232"/>
      <c r="H112" s="229"/>
      <c r="I112" s="230"/>
      <c r="J112" s="231"/>
      <c r="K112" s="232"/>
      <c r="L112" s="229"/>
      <c r="M112" s="230"/>
      <c r="N112" s="231"/>
      <c r="O112" s="232"/>
      <c r="P112" s="235" t="str">
        <f aca="false">IF(F112="","",F112+H112+J112+L112+N112)</f>
        <v/>
      </c>
      <c r="Q112" s="236" t="str">
        <f aca="false">IF(G112="","",G112+I112+K112+M112+O112)</f>
        <v/>
      </c>
      <c r="R112" s="235" t="str">
        <f aca="false">IF(F112="","",AQ112+AS112+AU112+AW112+AY112)</f>
        <v/>
      </c>
      <c r="S112" s="236" t="str">
        <f aca="false">IF(G112="","",AR112+AT112+AV112+AX112+AZ112)</f>
        <v/>
      </c>
      <c r="T112" s="218" t="n">
        <f aca="false">IF(AND(R112&lt;&gt;"",R112=3,S112=0),3,              (IF(AND(R112&lt;&gt;"",R112=3,S112=1),3,                           (IF(AND(R112&lt;&gt;"",R112=3,S112=2),2,                        (IF(AND(R112&lt;&gt;"",R112=2),1,                                                 (IF(AND(R112&lt;&gt;"",R112=1),0,                                                               (IF(AND(R112&lt;&gt;"",R112=0),0,                                                                                0)))))))))))</f>
        <v>0</v>
      </c>
      <c r="U112" s="219" t="n">
        <f aca="false">IF(AND(S112&lt;&gt;"",S112=3,R112=0),3,              (IF(AND(S112&lt;&gt;"",S112=3,R112=1),3,                           (IF(AND(S112&lt;&gt;"",S112=3,R112=2),2,                        (IF(AND(S112&lt;&gt;"",S112=2),1,                                                 (IF(AND(S112&lt;&gt;"",S112=1),0,                                                               (IF(AND(S112&lt;&gt;"",S112=0),0,                                                                                0)))))))))))</f>
        <v>0</v>
      </c>
      <c r="V112" s="237"/>
      <c r="W112" s="237"/>
      <c r="X112" s="237"/>
      <c r="Y112" s="237"/>
      <c r="Z112" s="237"/>
      <c r="AA112" s="237"/>
      <c r="AB112" s="237"/>
      <c r="AC112" s="237"/>
      <c r="AD112" s="237"/>
      <c r="AE112" s="237"/>
      <c r="AF112" s="237"/>
      <c r="AG112" s="237"/>
      <c r="AH112" s="237"/>
      <c r="AI112" s="237"/>
      <c r="AJ112" s="237"/>
      <c r="AK112" s="237"/>
      <c r="AL112" s="237"/>
      <c r="AM112" s="238" t="str">
        <f aca="true">IF(U112&lt;&gt;"","",IF(C112&lt;&gt;"","verlegt",IF(B112&lt;TODAY(),"offen","")))</f>
        <v/>
      </c>
      <c r="AN112" s="238"/>
      <c r="AO112" s="239" t="str">
        <f aca="true">IF(U112&lt;&gt;"","",IF(C112="","",IF(C112&lt;TODAY(),"offen","")))</f>
        <v/>
      </c>
      <c r="AP112" s="239"/>
      <c r="AQ112" s="223" t="n">
        <f aca="false">IF(F112&gt;G112,1,0)</f>
        <v>0</v>
      </c>
      <c r="AR112" s="223" t="n">
        <f aca="false">IF(G112&gt;F112,1,0)</f>
        <v>0</v>
      </c>
      <c r="AS112" s="27" t="n">
        <f aca="false">IF(H112&gt;I112,1,0)</f>
        <v>0</v>
      </c>
      <c r="AT112" s="3" t="n">
        <f aca="false">IF(I112&gt;H112,1,0)</f>
        <v>0</v>
      </c>
      <c r="AU112" s="223" t="n">
        <f aca="false">IF(J112&gt;K112,1,0)</f>
        <v>0</v>
      </c>
      <c r="AV112" s="223" t="n">
        <f aca="false">IF(K112&gt;J112,1,0)</f>
        <v>0</v>
      </c>
      <c r="AW112" s="27" t="n">
        <f aca="false">IF(L112&gt;M112,1,0)</f>
        <v>0</v>
      </c>
      <c r="AX112" s="27" t="n">
        <f aca="false">IF(M112&gt;L112,1,0)</f>
        <v>0</v>
      </c>
      <c r="AY112" s="223" t="n">
        <f aca="false">IF(N112&gt;O112,1,0)</f>
        <v>0</v>
      </c>
      <c r="AZ112" s="223" t="n">
        <f aca="false">IF(O112&gt;N112,1,0)</f>
        <v>0</v>
      </c>
      <c r="BA112" s="177" t="n">
        <f aca="false">IF(T112=3,1,0)</f>
        <v>0</v>
      </c>
      <c r="BB112" s="177" t="n">
        <f aca="false">IF(T112=2,1,0)</f>
        <v>0</v>
      </c>
      <c r="BC112" s="177" t="n">
        <f aca="false">IF(T112=1,1,0)</f>
        <v>0</v>
      </c>
      <c r="BD112" s="177" t="n">
        <f aca="false">IF(AND(T112=0,U112&lt;&gt;0),1,0)</f>
        <v>0</v>
      </c>
      <c r="BE112" s="177" t="n">
        <f aca="false">IF(U133=3,1,0)</f>
        <v>0</v>
      </c>
      <c r="BF112" s="177" t="n">
        <f aca="false">IF(U101=2,1,0)</f>
        <v>0</v>
      </c>
      <c r="BG112" s="177" t="n">
        <f aca="false">IF(U101=1,1,0)</f>
        <v>0</v>
      </c>
      <c r="BH112" s="177" t="n">
        <f aca="false">IF(AND(U101=0,T101&lt;&gt;0),1,0)</f>
        <v>0</v>
      </c>
      <c r="BI112" s="27"/>
    </row>
    <row r="113" customFormat="false" ht="15" hidden="true" customHeight="true" outlineLevel="0" collapsed="false">
      <c r="A113" s="224"/>
      <c r="B113" s="225"/>
      <c r="C113" s="263"/>
      <c r="D113" s="262" t="n">
        <f aca="false">D112</f>
        <v>0</v>
      </c>
      <c r="E113" s="228" t="n">
        <f aca="false">E30</f>
        <v>0</v>
      </c>
      <c r="F113" s="231"/>
      <c r="G113" s="232"/>
      <c r="H113" s="229"/>
      <c r="I113" s="230"/>
      <c r="J113" s="231"/>
      <c r="K113" s="232"/>
      <c r="L113" s="229"/>
      <c r="M113" s="230"/>
      <c r="N113" s="231"/>
      <c r="O113" s="232"/>
      <c r="P113" s="235" t="str">
        <f aca="false">IF(F113="","",F113+H113+J113+L113+N113)</f>
        <v/>
      </c>
      <c r="Q113" s="236" t="str">
        <f aca="false">IF(G113="","",G113+I113+K113+M113+O113)</f>
        <v/>
      </c>
      <c r="R113" s="235" t="str">
        <f aca="false">IF(F113="","",AQ113+AS113+AU113+AW113+AY113)</f>
        <v/>
      </c>
      <c r="S113" s="236" t="str">
        <f aca="false">IF(G113="","",AR113+AT113+AV113+AX113+AZ113)</f>
        <v/>
      </c>
      <c r="T113" s="218" t="n">
        <f aca="false">IF(AND(R113&lt;&gt;"",R113=3,S113=0),3,              (IF(AND(R113&lt;&gt;"",R113=3,S113=1),3,                           (IF(AND(R113&lt;&gt;"",R113=3,S113=2),2,                        (IF(AND(R113&lt;&gt;"",R113=2),1,                                                 (IF(AND(R113&lt;&gt;"",R113=1),0,                                                               (IF(AND(R113&lt;&gt;"",R113=0),0,                                                                                0)))))))))))</f>
        <v>0</v>
      </c>
      <c r="U113" s="219" t="n">
        <f aca="false">IF(AND(S113&lt;&gt;"",S113=3,R113=0),3,              (IF(AND(S113&lt;&gt;"",S113=3,R113=1),3,                           (IF(AND(S113&lt;&gt;"",S113=3,R113=2),2,                        (IF(AND(S113&lt;&gt;"",S113=2),1,                                                 (IF(AND(S113&lt;&gt;"",S113=1),0,                                                               (IF(AND(S113&lt;&gt;"",S113=0),0,                                                                                0)))))))))))</f>
        <v>0</v>
      </c>
      <c r="V113" s="237"/>
      <c r="W113" s="237"/>
      <c r="X113" s="237"/>
      <c r="Y113" s="237"/>
      <c r="Z113" s="237"/>
      <c r="AA113" s="237"/>
      <c r="AB113" s="237"/>
      <c r="AC113" s="237"/>
      <c r="AD113" s="237"/>
      <c r="AE113" s="237"/>
      <c r="AF113" s="237"/>
      <c r="AG113" s="237"/>
      <c r="AH113" s="237"/>
      <c r="AI113" s="237"/>
      <c r="AJ113" s="237"/>
      <c r="AK113" s="237"/>
      <c r="AL113" s="237"/>
      <c r="AM113" s="238" t="str">
        <f aca="true">IF(U113&lt;&gt;"","",IF(C113&lt;&gt;"","verlegt",IF(B113&lt;TODAY(),"offen","")))</f>
        <v/>
      </c>
      <c r="AN113" s="238"/>
      <c r="AO113" s="239" t="str">
        <f aca="true">IF(U113&lt;&gt;"","",IF(C113="","",IF(C113&lt;TODAY(),"offen","")))</f>
        <v/>
      </c>
      <c r="AP113" s="239"/>
      <c r="AQ113" s="223" t="n">
        <f aca="false">IF(F113&gt;G113,1,0)</f>
        <v>0</v>
      </c>
      <c r="AR113" s="223" t="n">
        <f aca="false">IF(G113&gt;F113,1,0)</f>
        <v>0</v>
      </c>
      <c r="AS113" s="27" t="n">
        <f aca="false">IF(H113&gt;I113,1,0)</f>
        <v>0</v>
      </c>
      <c r="AT113" s="3" t="n">
        <f aca="false">IF(I113&gt;H113,1,0)</f>
        <v>0</v>
      </c>
      <c r="AU113" s="223" t="n">
        <f aca="false">IF(J113&gt;K113,1,0)</f>
        <v>0</v>
      </c>
      <c r="AV113" s="223" t="n">
        <f aca="false">IF(K113&gt;J113,1,0)</f>
        <v>0</v>
      </c>
      <c r="AW113" s="27" t="n">
        <f aca="false">IF(L113&gt;M113,1,0)</f>
        <v>0</v>
      </c>
      <c r="AX113" s="27" t="n">
        <f aca="false">IF(M113&gt;L113,1,0)</f>
        <v>0</v>
      </c>
      <c r="AY113" s="223" t="n">
        <f aca="false">IF(N113&gt;O113,1,0)</f>
        <v>0</v>
      </c>
      <c r="AZ113" s="223" t="n">
        <f aca="false">IF(O113&gt;N113,1,0)</f>
        <v>0</v>
      </c>
      <c r="BA113" s="177" t="n">
        <f aca="false">IF(T113=3,1,0)</f>
        <v>0</v>
      </c>
      <c r="BB113" s="177" t="n">
        <f aca="false">IF(T113=2,1,0)</f>
        <v>0</v>
      </c>
      <c r="BC113" s="177" t="n">
        <f aca="false">IF(T113=1,1,0)</f>
        <v>0</v>
      </c>
      <c r="BD113" s="177" t="n">
        <f aca="false">IF(AND(T113=0,U113&lt;&gt;0),1,0)</f>
        <v>0</v>
      </c>
      <c r="BE113" s="177" t="n">
        <f aca="false">IF(U144=3,1,0)</f>
        <v>0</v>
      </c>
      <c r="BF113" s="177" t="n">
        <f aca="false">IF(U102=2,1,0)</f>
        <v>0</v>
      </c>
      <c r="BG113" s="177" t="n">
        <f aca="false">IF(U102=1,1,0)</f>
        <v>0</v>
      </c>
      <c r="BH113" s="177" t="n">
        <f aca="false">IF(AND(U102=0,T102&lt;&gt;0),1,0)</f>
        <v>0</v>
      </c>
      <c r="BI113" s="27"/>
    </row>
    <row r="114" customFormat="false" ht="15" hidden="true" customHeight="true" outlineLevel="0" collapsed="false">
      <c r="A114" s="241"/>
      <c r="B114" s="242"/>
      <c r="C114" s="265"/>
      <c r="D114" s="266" t="n">
        <f aca="false">D113</f>
        <v>0</v>
      </c>
      <c r="E114" s="267" t="n">
        <f aca="false">E33</f>
        <v>0</v>
      </c>
      <c r="F114" s="247"/>
      <c r="G114" s="248"/>
      <c r="H114" s="245"/>
      <c r="I114" s="246"/>
      <c r="J114" s="247"/>
      <c r="K114" s="248"/>
      <c r="L114" s="245"/>
      <c r="M114" s="246"/>
      <c r="N114" s="247"/>
      <c r="O114" s="248"/>
      <c r="P114" s="251" t="str">
        <f aca="false">IF(F114="","",F114+H114+J114+L114+N114)</f>
        <v/>
      </c>
      <c r="Q114" s="252" t="str">
        <f aca="false">IF(G114="","",G114+I114+K114+M114+O114)</f>
        <v/>
      </c>
      <c r="R114" s="251" t="str">
        <f aca="false">IF(F114="","",AQ114+AS114+AU114+AW114+AY114)</f>
        <v/>
      </c>
      <c r="S114" s="252" t="str">
        <f aca="false">IF(G114="","",AR114+AT114+AV114+AX114+AZ114)</f>
        <v/>
      </c>
      <c r="T114" s="218" t="n">
        <f aca="false">IF(AND(R114&lt;&gt;"",R114=3,S114=0),3,              (IF(AND(R114&lt;&gt;"",R114=3,S114=1),3,                           (IF(AND(R114&lt;&gt;"",R114=3,S114=2),2,                        (IF(AND(R114&lt;&gt;"",R114=2),1,                                                 (IF(AND(R114&lt;&gt;"",R114=1),0,                                                               (IF(AND(R114&lt;&gt;"",R114=0),0,                                                                                0)))))))))))</f>
        <v>0</v>
      </c>
      <c r="U114" s="219" t="n">
        <f aca="false">IF(AND(S114&lt;&gt;"",S114=3,R114=0),3,              (IF(AND(S114&lt;&gt;"",S114=3,R114=1),3,                           (IF(AND(S114&lt;&gt;"",S114=3,R114=2),2,                        (IF(AND(S114&lt;&gt;"",S114=2),1,                                                 (IF(AND(S114&lt;&gt;"",S114=1),0,                                                               (IF(AND(S114&lt;&gt;"",S114=0),0,                                                                                0)))))))))))</f>
        <v>0</v>
      </c>
      <c r="V114" s="253"/>
      <c r="W114" s="253"/>
      <c r="X114" s="253"/>
      <c r="Y114" s="253"/>
      <c r="Z114" s="253"/>
      <c r="AA114" s="253"/>
      <c r="AB114" s="253"/>
      <c r="AC114" s="253"/>
      <c r="AD114" s="253"/>
      <c r="AE114" s="253"/>
      <c r="AF114" s="253"/>
      <c r="AG114" s="253"/>
      <c r="AH114" s="253"/>
      <c r="AI114" s="253"/>
      <c r="AJ114" s="253"/>
      <c r="AK114" s="253"/>
      <c r="AL114" s="253"/>
      <c r="AM114" s="254" t="str">
        <f aca="true">IF(U114&lt;&gt;"","",IF(C114&lt;&gt;"","verlegt",IF(B114&lt;TODAY(),"offen","")))</f>
        <v/>
      </c>
      <c r="AN114" s="254"/>
      <c r="AO114" s="255" t="str">
        <f aca="true">IF(U114&lt;&gt;"","",IF(C114="","",IF(C114&lt;TODAY(),"offen","")))</f>
        <v/>
      </c>
      <c r="AP114" s="255"/>
      <c r="AQ114" s="223" t="n">
        <f aca="false">IF(F114&gt;G114,1,0)</f>
        <v>0</v>
      </c>
      <c r="AR114" s="223" t="n">
        <f aca="false">IF(G114&gt;F114,1,0)</f>
        <v>0</v>
      </c>
      <c r="AS114" s="27" t="n">
        <f aca="false">IF(H114&gt;I114,1,0)</f>
        <v>0</v>
      </c>
      <c r="AT114" s="3" t="n">
        <f aca="false">IF(I114&gt;H114,1,0)</f>
        <v>0</v>
      </c>
      <c r="AU114" s="223" t="n">
        <f aca="false">IF(J114&gt;K114,1,0)</f>
        <v>0</v>
      </c>
      <c r="AV114" s="223" t="n">
        <f aca="false">IF(K114&gt;J114,1,0)</f>
        <v>0</v>
      </c>
      <c r="AW114" s="27" t="n">
        <f aca="false">IF(L114&gt;M114,1,0)</f>
        <v>0</v>
      </c>
      <c r="AX114" s="27" t="n">
        <f aca="false">IF(M114&gt;L114,1,0)</f>
        <v>0</v>
      </c>
      <c r="AY114" s="223" t="n">
        <f aca="false">IF(N114&gt;O114,1,0)</f>
        <v>0</v>
      </c>
      <c r="AZ114" s="223" t="n">
        <f aca="false">IF(O114&gt;N114,1,0)</f>
        <v>0</v>
      </c>
      <c r="BA114" s="177" t="n">
        <f aca="false">IF(T114=3,1,0)</f>
        <v>0</v>
      </c>
      <c r="BB114" s="177" t="n">
        <f aca="false">IF(T114=2,1,0)</f>
        <v>0</v>
      </c>
      <c r="BC114" s="177" t="n">
        <f aca="false">IF(T114=1,1,0)</f>
        <v>0</v>
      </c>
      <c r="BD114" s="177" t="n">
        <f aca="false">IF(AND(T114=0,U114&lt;&gt;0),1,0)</f>
        <v>0</v>
      </c>
      <c r="BE114" s="177" t="n">
        <f aca="false">IF(U155=3,1,0)</f>
        <v>0</v>
      </c>
      <c r="BF114" s="177" t="n">
        <f aca="false">IF(U103=2,1,0)</f>
        <v>0</v>
      </c>
      <c r="BG114" s="177" t="n">
        <f aca="false">IF(U103=1,1,0)</f>
        <v>0</v>
      </c>
      <c r="BH114" s="177" t="n">
        <f aca="false">IF(AND(U103=0,T103&lt;&gt;0),1,0)</f>
        <v>0</v>
      </c>
      <c r="BI114" s="27"/>
    </row>
    <row r="115" customFormat="false" ht="15" hidden="true" customHeight="true" outlineLevel="0" collapsed="false">
      <c r="A115" s="26"/>
      <c r="C115" s="27"/>
      <c r="D115" s="24"/>
      <c r="E115" s="24"/>
      <c r="T115" s="218" t="n">
        <f aca="false">IF(AND(R115&lt;&gt;"",R115=3,S115=0),3,              (IF(AND(R115&lt;&gt;"",R115=3,S115=1),3,                           (IF(AND(R115&lt;&gt;"",R115=3,S115=2),2,                        (IF(AND(R115&lt;&gt;"",R115=2),1,                                                 (IF(AND(R115&lt;&gt;"",R115=1),0,                                                               (IF(AND(R115&lt;&gt;"",R115=0),0,                                                                                0)))))))))))</f>
        <v>0</v>
      </c>
      <c r="U115" s="219" t="n">
        <f aca="false">IF(AND(S115&lt;&gt;"",S115=3,R115=0),3,              (IF(AND(S115&lt;&gt;"",S115=3,R115=1),3,                           (IF(AND(S115&lt;&gt;"",S115=3,R115=2),2,                        (IF(AND(S115&lt;&gt;"",S115=2),1,                                                 (IF(AND(S115&lt;&gt;"",S115=1),0,                                                               (IF(AND(S115&lt;&gt;"",S115=0),0,                                                                                0)))))))))))</f>
        <v>0</v>
      </c>
      <c r="V115" s="256"/>
      <c r="W115" s="256"/>
      <c r="X115" s="257"/>
      <c r="Y115" s="257"/>
      <c r="Z115" s="257"/>
      <c r="AA115" s="257"/>
      <c r="AB115" s="257"/>
      <c r="AC115" s="257"/>
      <c r="AD115" s="257"/>
      <c r="AE115" s="257"/>
      <c r="AF115" s="257"/>
      <c r="AG115" s="257"/>
      <c r="AH115" s="257"/>
      <c r="AI115" s="257"/>
      <c r="AJ115" s="257"/>
      <c r="AK115" s="257"/>
      <c r="AL115" s="257"/>
      <c r="AM115" s="257"/>
      <c r="AQ115" s="223"/>
      <c r="AR115" s="223"/>
      <c r="AS115" s="27"/>
      <c r="AU115" s="223"/>
      <c r="AV115" s="223"/>
      <c r="AW115" s="27"/>
      <c r="AX115" s="27"/>
      <c r="AY115" s="223"/>
      <c r="AZ115" s="223"/>
      <c r="BA115" s="258" t="n">
        <f aca="false">SUM(BA105:BA114)</f>
        <v>0</v>
      </c>
      <c r="BB115" s="258" t="n">
        <f aca="false">SUM(BB105:BB114)</f>
        <v>0</v>
      </c>
      <c r="BC115" s="258" t="n">
        <f aca="false">SUM(BC105:BC114)</f>
        <v>0</v>
      </c>
      <c r="BD115" s="258" t="n">
        <f aca="false">SUM(BD105:BD114)</f>
        <v>0</v>
      </c>
      <c r="BE115" s="258" t="n">
        <f aca="false">SUM(BE105:BE114)</f>
        <v>0</v>
      </c>
      <c r="BF115" s="177" t="n">
        <f aca="false">IF(U104=2,1,0)</f>
        <v>0</v>
      </c>
      <c r="BG115" s="258" t="n">
        <f aca="false">SUM(BG105:BG114)</f>
        <v>0</v>
      </c>
      <c r="BH115" s="258" t="n">
        <f aca="false">SUM(BH105:BH114)</f>
        <v>0</v>
      </c>
      <c r="BI115" s="27" t="n">
        <f aca="false">SUM(BA115:BH115)</f>
        <v>0</v>
      </c>
    </row>
    <row r="116" customFormat="false" ht="15" hidden="true" customHeight="true" outlineLevel="0" collapsed="false">
      <c r="A116" s="205"/>
      <c r="B116" s="206"/>
      <c r="C116" s="259"/>
      <c r="D116" s="260" t="n">
        <f aca="false">E24</f>
        <v>0</v>
      </c>
      <c r="E116" s="209" t="str">
        <f aca="false">E3</f>
        <v>TSG Trippstadt</v>
      </c>
      <c r="F116" s="212"/>
      <c r="G116" s="213"/>
      <c r="H116" s="210"/>
      <c r="I116" s="211"/>
      <c r="J116" s="212"/>
      <c r="K116" s="213"/>
      <c r="L116" s="210"/>
      <c r="M116" s="211"/>
      <c r="N116" s="212"/>
      <c r="O116" s="213"/>
      <c r="P116" s="216" t="str">
        <f aca="false">IF(F116="","",F116+H116+J116+L116+N116)</f>
        <v/>
      </c>
      <c r="Q116" s="217" t="str">
        <f aca="false">IF(G116="","",G116+I116+K116+M116+O116)</f>
        <v/>
      </c>
      <c r="R116" s="216" t="str">
        <f aca="false">IF(F116="","",AQ116+AS116+AU116+AW116+AY116)</f>
        <v/>
      </c>
      <c r="S116" s="217" t="str">
        <f aca="false">IF(G116="","",AR116+AT116+AV116+AX116+AZ116)</f>
        <v/>
      </c>
      <c r="T116" s="218" t="n">
        <f aca="false">IF(AND(R116&lt;&gt;"",R116=3,S116=0),3,              (IF(AND(R116&lt;&gt;"",R116=3,S116=1),3,                           (IF(AND(R116&lt;&gt;"",R116=3,S116=2),2,                        (IF(AND(R116&lt;&gt;"",R116=2),1,                                                 (IF(AND(R116&lt;&gt;"",R116=1),0,                                                               (IF(AND(R116&lt;&gt;"",R116=0),0,                                                                                0)))))))))))</f>
        <v>0</v>
      </c>
      <c r="U116" s="219" t="n">
        <f aca="false">IF(AND(S116&lt;&gt;"",S116=3,R116=0),3,              (IF(AND(S116&lt;&gt;"",S116=3,R116=1),3,                           (IF(AND(S116&lt;&gt;"",S116=3,R116=2),2,                        (IF(AND(S116&lt;&gt;"",S116=2),1,                                                 (IF(AND(S116&lt;&gt;"",S116=1),0,                                                               (IF(AND(S116&lt;&gt;"",S116=0),0,                                                                                0)))))))))))</f>
        <v>0</v>
      </c>
      <c r="V116" s="220"/>
      <c r="W116" s="220"/>
      <c r="X116" s="220"/>
      <c r="Y116" s="220"/>
      <c r="Z116" s="220"/>
      <c r="AA116" s="220"/>
      <c r="AB116" s="220"/>
      <c r="AC116" s="220"/>
      <c r="AD116" s="220"/>
      <c r="AE116" s="220"/>
      <c r="AF116" s="220"/>
      <c r="AG116" s="220"/>
      <c r="AH116" s="220"/>
      <c r="AI116" s="220"/>
      <c r="AJ116" s="220"/>
      <c r="AK116" s="220"/>
      <c r="AL116" s="220"/>
      <c r="AM116" s="221" t="str">
        <f aca="true">IF(U116&lt;&gt;"","",IF(C116&lt;&gt;"","verlegt",IF(B116&lt;TODAY(),"offen","")))</f>
        <v/>
      </c>
      <c r="AN116" s="221"/>
      <c r="AO116" s="222" t="str">
        <f aca="true">IF(U116&lt;&gt;"","",IF(C116="","",IF(C116&lt;TODAY(),"offen","")))</f>
        <v/>
      </c>
      <c r="AP116" s="222"/>
      <c r="AQ116" s="223" t="n">
        <f aca="false">IF(F116&gt;G116,1,0)</f>
        <v>0</v>
      </c>
      <c r="AR116" s="223" t="n">
        <f aca="false">IF(G116&gt;F116,1,0)</f>
        <v>0</v>
      </c>
      <c r="AS116" s="27" t="n">
        <f aca="false">IF(H116&gt;I116,1,0)</f>
        <v>0</v>
      </c>
      <c r="AT116" s="3" t="n">
        <f aca="false">IF(I116&gt;H116,1,0)</f>
        <v>0</v>
      </c>
      <c r="AU116" s="223" t="n">
        <f aca="false">IF(J116&gt;K116,1,0)</f>
        <v>0</v>
      </c>
      <c r="AV116" s="223" t="n">
        <f aca="false">IF(K116&gt;J116,1,0)</f>
        <v>0</v>
      </c>
      <c r="AW116" s="27" t="n">
        <f aca="false">IF(L116&gt;M116,1,0)</f>
        <v>0</v>
      </c>
      <c r="AX116" s="27" t="n">
        <f aca="false">IF(M116&gt;L116,1,0)</f>
        <v>0</v>
      </c>
      <c r="AY116" s="223" t="n">
        <f aca="false">IF(N116&gt;O116,1,0)</f>
        <v>0</v>
      </c>
      <c r="AZ116" s="223" t="n">
        <f aca="false">IF(O116&gt;N116,1,0)</f>
        <v>0</v>
      </c>
      <c r="BA116" s="177" t="n">
        <f aca="false">IF(T116=3,1,0)</f>
        <v>0</v>
      </c>
      <c r="BB116" s="177" t="n">
        <f aca="false">IF(T116=2,1,0)</f>
        <v>0</v>
      </c>
      <c r="BC116" s="177" t="n">
        <f aca="false">IF(T116=1,1,0)</f>
        <v>0</v>
      </c>
      <c r="BD116" s="177" t="n">
        <f aca="false">IF(AND(T116=0,U116&lt;&gt;0),1,0)</f>
        <v>0</v>
      </c>
      <c r="BE116" s="177" t="n">
        <f aca="false">IF(U45=3,1,0)</f>
        <v>0</v>
      </c>
      <c r="BF116" s="177" t="n">
        <f aca="false">IF(U45=2,1,0)</f>
        <v>0</v>
      </c>
      <c r="BG116" s="177" t="n">
        <f aca="false">IF(U45=1,1,0)</f>
        <v>0</v>
      </c>
      <c r="BH116" s="177" t="n">
        <f aca="false">IF(AND(U45=0,T45&lt;&gt;0),1,0)</f>
        <v>0</v>
      </c>
      <c r="BI116" s="27"/>
    </row>
    <row r="117" customFormat="false" ht="15" hidden="true" customHeight="true" outlineLevel="0" collapsed="false">
      <c r="A117" s="224"/>
      <c r="B117" s="225"/>
      <c r="C117" s="263"/>
      <c r="D117" s="262" t="n">
        <f aca="false">D116</f>
        <v>0</v>
      </c>
      <c r="E117" s="228" t="str">
        <f aca="false">E6</f>
        <v>VBC Altenglan</v>
      </c>
      <c r="F117" s="231"/>
      <c r="G117" s="232"/>
      <c r="H117" s="229"/>
      <c r="I117" s="230"/>
      <c r="J117" s="231"/>
      <c r="K117" s="232"/>
      <c r="L117" s="229"/>
      <c r="M117" s="230"/>
      <c r="N117" s="231"/>
      <c r="O117" s="232"/>
      <c r="P117" s="235" t="str">
        <f aca="false">IF(F117="","",F117+H117+J117+L117+N117)</f>
        <v/>
      </c>
      <c r="Q117" s="236" t="str">
        <f aca="false">IF(G117="","",G117+I117+K117+M117+O117)</f>
        <v/>
      </c>
      <c r="R117" s="235" t="str">
        <f aca="false">IF(F117="","",AQ117+AS117+AU117+AW117+AY117)</f>
        <v/>
      </c>
      <c r="S117" s="236" t="str">
        <f aca="false">IF(G117="","",AR117+AT117+AV117+AX117+AZ117)</f>
        <v/>
      </c>
      <c r="T117" s="218" t="n">
        <f aca="false">IF(AND(R117&lt;&gt;"",R117=3,S117=0),3,              (IF(AND(R117&lt;&gt;"",R117=3,S117=1),3,                           (IF(AND(R117&lt;&gt;"",R117=3,S117=2),2,                        (IF(AND(R117&lt;&gt;"",R117=2),1,                                                 (IF(AND(R117&lt;&gt;"",R117=1),0,                                                               (IF(AND(R117&lt;&gt;"",R117=0),0,                                                                                0)))))))))))</f>
        <v>0</v>
      </c>
      <c r="U117" s="219" t="n">
        <f aca="false">IF(AND(S117&lt;&gt;"",S117=3,R117=0),3,              (IF(AND(S117&lt;&gt;"",S117=3,R117=1),3,                           (IF(AND(S117&lt;&gt;"",S117=3,R117=2),2,                        (IF(AND(S117&lt;&gt;"",S117=2),1,                                                 (IF(AND(S117&lt;&gt;"",S117=1),0,                                                               (IF(AND(S117&lt;&gt;"",S117=0),0,                                                                                0)))))))))))</f>
        <v>0</v>
      </c>
      <c r="V117" s="237"/>
      <c r="W117" s="237"/>
      <c r="X117" s="237"/>
      <c r="Y117" s="237"/>
      <c r="Z117" s="237"/>
      <c r="AA117" s="237"/>
      <c r="AB117" s="237"/>
      <c r="AC117" s="237"/>
      <c r="AD117" s="237"/>
      <c r="AE117" s="237"/>
      <c r="AF117" s="237"/>
      <c r="AG117" s="237"/>
      <c r="AH117" s="237"/>
      <c r="AI117" s="237"/>
      <c r="AJ117" s="237"/>
      <c r="AK117" s="237"/>
      <c r="AL117" s="237"/>
      <c r="AM117" s="238" t="str">
        <f aca="true">IF(U117&lt;&gt;"","",IF(C117&lt;&gt;"","verlegt",IF(B117&lt;TODAY(),"offen","")))</f>
        <v/>
      </c>
      <c r="AN117" s="238"/>
      <c r="AO117" s="239" t="str">
        <f aca="true">IF(U117&lt;&gt;"","",IF(C117="","",IF(C117&lt;TODAY(),"offen","")))</f>
        <v/>
      </c>
      <c r="AP117" s="239"/>
      <c r="AQ117" s="223" t="n">
        <f aca="false">IF(F117&gt;G117,1,0)</f>
        <v>0</v>
      </c>
      <c r="AR117" s="223" t="n">
        <f aca="false">IF(G117&gt;F117,1,0)</f>
        <v>0</v>
      </c>
      <c r="AS117" s="27" t="n">
        <f aca="false">IF(H117&gt;I117,1,0)</f>
        <v>0</v>
      </c>
      <c r="AT117" s="3" t="n">
        <f aca="false">IF(I117&gt;H117,1,0)</f>
        <v>0</v>
      </c>
      <c r="AU117" s="223" t="n">
        <f aca="false">IF(J117&gt;K117,1,0)</f>
        <v>0</v>
      </c>
      <c r="AV117" s="223" t="n">
        <f aca="false">IF(K117&gt;J117,1,0)</f>
        <v>0</v>
      </c>
      <c r="AW117" s="27" t="n">
        <f aca="false">IF(L117&gt;M117,1,0)</f>
        <v>0</v>
      </c>
      <c r="AX117" s="27" t="n">
        <f aca="false">IF(M117&gt;L117,1,0)</f>
        <v>0</v>
      </c>
      <c r="AY117" s="223" t="n">
        <f aca="false">IF(N117&gt;O117,1,0)</f>
        <v>0</v>
      </c>
      <c r="AZ117" s="223" t="n">
        <f aca="false">IF(O117&gt;N117,1,0)</f>
        <v>0</v>
      </c>
      <c r="BA117" s="177" t="n">
        <f aca="false">IF(T117=3,1,0)</f>
        <v>0</v>
      </c>
      <c r="BB117" s="177" t="n">
        <f aca="false">IF(T117=2,1,0)</f>
        <v>0</v>
      </c>
      <c r="BC117" s="177" t="n">
        <f aca="false">IF(T117=1,1,0)</f>
        <v>0</v>
      </c>
      <c r="BD117" s="177" t="n">
        <f aca="false">IF(AND(T117=0,U117&lt;&gt;0),1,0)</f>
        <v>0</v>
      </c>
      <c r="BE117" s="177" t="n">
        <f aca="false">IF(U56=3,1,0)</f>
        <v>0</v>
      </c>
      <c r="BF117" s="177" t="n">
        <f aca="false">IF(U56=2,1,0)</f>
        <v>0</v>
      </c>
      <c r="BG117" s="177" t="n">
        <f aca="false">IF(U56=1,1,0)</f>
        <v>0</v>
      </c>
      <c r="BH117" s="177" t="n">
        <f aca="false">IF(AND(U56=0,T56&lt;&gt;0),1,0)</f>
        <v>0</v>
      </c>
      <c r="BI117" s="27"/>
    </row>
    <row r="118" customFormat="false" ht="15" hidden="true" customHeight="true" outlineLevel="0" collapsed="false">
      <c r="A118" s="224"/>
      <c r="B118" s="225"/>
      <c r="C118" s="263"/>
      <c r="D118" s="262" t="n">
        <f aca="false">D117</f>
        <v>0</v>
      </c>
      <c r="E118" s="228" t="str">
        <f aca="false">E9</f>
        <v>VBC Kaiserslautern</v>
      </c>
      <c r="F118" s="231"/>
      <c r="G118" s="232"/>
      <c r="H118" s="229"/>
      <c r="I118" s="230"/>
      <c r="J118" s="231"/>
      <c r="K118" s="232"/>
      <c r="L118" s="229"/>
      <c r="M118" s="230"/>
      <c r="N118" s="231"/>
      <c r="O118" s="232"/>
      <c r="P118" s="235" t="str">
        <f aca="false">IF(F118="","",F118+H118+J118+L118+N118)</f>
        <v/>
      </c>
      <c r="Q118" s="236" t="str">
        <f aca="false">IF(G118="","",G118+I118+K118+M118+O118)</f>
        <v/>
      </c>
      <c r="R118" s="235" t="str">
        <f aca="false">IF(F118="","",AQ118+AS118+AU118+AW118+AY118)</f>
        <v/>
      </c>
      <c r="S118" s="236" t="str">
        <f aca="false">IF(G118="","",AR118+AT118+AV118+AX118+AZ118)</f>
        <v/>
      </c>
      <c r="T118" s="218" t="n">
        <f aca="false">IF(AND(R118&lt;&gt;"",R118=3,S118=0),3,              (IF(AND(R118&lt;&gt;"",R118=3,S118=1),3,                           (IF(AND(R118&lt;&gt;"",R118=3,S118=2),2,                        (IF(AND(R118&lt;&gt;"",R118=2),1,                                                 (IF(AND(R118&lt;&gt;"",R118=1),0,                                                               (IF(AND(R118&lt;&gt;"",R118=0),0,                                                                                0)))))))))))</f>
        <v>0</v>
      </c>
      <c r="U118" s="219" t="n">
        <f aca="false">IF(AND(S118&lt;&gt;"",S118=3,R118=0),3,              (IF(AND(S118&lt;&gt;"",S118=3,R118=1),3,                           (IF(AND(S118&lt;&gt;"",S118=3,R118=2),2,                        (IF(AND(S118&lt;&gt;"",S118=2),1,                                                 (IF(AND(S118&lt;&gt;"",S118=1),0,                                                               (IF(AND(S118&lt;&gt;"",S118=0),0,                                                                                0)))))))))))</f>
        <v>0</v>
      </c>
      <c r="V118" s="237"/>
      <c r="W118" s="237"/>
      <c r="X118" s="237"/>
      <c r="Y118" s="237"/>
      <c r="Z118" s="237"/>
      <c r="AA118" s="237"/>
      <c r="AB118" s="237"/>
      <c r="AC118" s="237"/>
      <c r="AD118" s="237"/>
      <c r="AE118" s="237"/>
      <c r="AF118" s="237"/>
      <c r="AG118" s="237"/>
      <c r="AH118" s="237"/>
      <c r="AI118" s="237"/>
      <c r="AJ118" s="237"/>
      <c r="AK118" s="237"/>
      <c r="AL118" s="237"/>
      <c r="AM118" s="238" t="str">
        <f aca="true">IF(U118&lt;&gt;"","",IF(C118&lt;&gt;"","verlegt",IF(B118&lt;TODAY(),"offen","")))</f>
        <v/>
      </c>
      <c r="AN118" s="238"/>
      <c r="AO118" s="239" t="str">
        <f aca="true">IF(U118&lt;&gt;"","",IF(C118="","",IF(C118&lt;TODAY(),"offen","")))</f>
        <v/>
      </c>
      <c r="AP118" s="239"/>
      <c r="AQ118" s="223" t="n">
        <f aca="false">IF(F118&gt;G118,1,0)</f>
        <v>0</v>
      </c>
      <c r="AR118" s="223" t="n">
        <f aca="false">IF(G118&gt;F118,1,0)</f>
        <v>0</v>
      </c>
      <c r="AS118" s="27" t="n">
        <f aca="false">IF(H118&gt;I118,1,0)</f>
        <v>0</v>
      </c>
      <c r="AT118" s="3" t="n">
        <f aca="false">IF(I118&gt;H118,1,0)</f>
        <v>0</v>
      </c>
      <c r="AU118" s="223" t="n">
        <f aca="false">IF(J118&gt;K118,1,0)</f>
        <v>0</v>
      </c>
      <c r="AV118" s="223" t="n">
        <f aca="false">IF(K118&gt;J118,1,0)</f>
        <v>0</v>
      </c>
      <c r="AW118" s="27" t="n">
        <f aca="false">IF(L118&gt;M118,1,0)</f>
        <v>0</v>
      </c>
      <c r="AX118" s="27" t="n">
        <f aca="false">IF(M118&gt;L118,1,0)</f>
        <v>0</v>
      </c>
      <c r="AY118" s="223" t="n">
        <f aca="false">IF(N118&gt;O118,1,0)</f>
        <v>0</v>
      </c>
      <c r="AZ118" s="223" t="n">
        <f aca="false">IF(O118&gt;N118,1,0)</f>
        <v>0</v>
      </c>
      <c r="BA118" s="177" t="n">
        <f aca="false">IF(T118=3,1,0)</f>
        <v>0</v>
      </c>
      <c r="BB118" s="177" t="n">
        <f aca="false">IF(T118=2,1,0)</f>
        <v>0</v>
      </c>
      <c r="BC118" s="177" t="n">
        <f aca="false">IF(T118=1,1,0)</f>
        <v>0</v>
      </c>
      <c r="BD118" s="177" t="n">
        <f aca="false">IF(AND(T118=0,U118&lt;&gt;0),1,0)</f>
        <v>0</v>
      </c>
      <c r="BE118" s="177" t="n">
        <f aca="false">IF(U67=3,1,0)</f>
        <v>0</v>
      </c>
      <c r="BF118" s="177" t="n">
        <f aca="false">IF(U67=2,1,0)</f>
        <v>0</v>
      </c>
      <c r="BG118" s="177" t="n">
        <f aca="false">IF(U67=1,1,0)</f>
        <v>0</v>
      </c>
      <c r="BH118" s="177" t="n">
        <f aca="false">IF(AND(U67=0,T67&lt;&gt;0),1,0)</f>
        <v>0</v>
      </c>
      <c r="BI118" s="27"/>
    </row>
    <row r="119" customFormat="false" ht="15" hidden="true" customHeight="true" outlineLevel="0" collapsed="false">
      <c r="A119" s="224"/>
      <c r="B119" s="225"/>
      <c r="C119" s="263"/>
      <c r="D119" s="262" t="n">
        <f aca="false">D118</f>
        <v>0</v>
      </c>
      <c r="E119" s="228" t="str">
        <f aca="false">E12</f>
        <v>TV Rodenbach US</v>
      </c>
      <c r="F119" s="231"/>
      <c r="G119" s="232"/>
      <c r="H119" s="229"/>
      <c r="I119" s="230"/>
      <c r="J119" s="231"/>
      <c r="K119" s="232"/>
      <c r="L119" s="229"/>
      <c r="M119" s="230"/>
      <c r="N119" s="231"/>
      <c r="O119" s="232"/>
      <c r="P119" s="235" t="str">
        <f aca="false">IF(F119="","",F119+H119+J119+L119+N119)</f>
        <v/>
      </c>
      <c r="Q119" s="236" t="str">
        <f aca="false">IF(G119="","",G119+I119+K119+M119+O119)</f>
        <v/>
      </c>
      <c r="R119" s="235" t="str">
        <f aca="false">IF(F119="","",AQ119+AS119+AU119+AW119+AY119)</f>
        <v/>
      </c>
      <c r="S119" s="236" t="str">
        <f aca="false">IF(G119="","",AR119+AT119+AV119+AX119+AZ119)</f>
        <v/>
      </c>
      <c r="T119" s="218" t="n">
        <f aca="false">IF(AND(R119&lt;&gt;"",R119=3,S119=0),3,              (IF(AND(R119&lt;&gt;"",R119=3,S119=1),3,                           (IF(AND(R119&lt;&gt;"",R119=3,S119=2),2,                        (IF(AND(R119&lt;&gt;"",R119=2),1,                                                 (IF(AND(R119&lt;&gt;"",R119=1),0,                                                               (IF(AND(R119&lt;&gt;"",R119=0),0,                                                                                0)))))))))))</f>
        <v>0</v>
      </c>
      <c r="U119" s="219" t="n">
        <f aca="false">IF(AND(S119&lt;&gt;"",S119=3,R119=0),3,              (IF(AND(S119&lt;&gt;"",S119=3,R119=1),3,                           (IF(AND(S119&lt;&gt;"",S119=3,R119=2),2,                        (IF(AND(S119&lt;&gt;"",S119=2),1,                                                 (IF(AND(S119&lt;&gt;"",S119=1),0,                                                               (IF(AND(S119&lt;&gt;"",S119=0),0,                                                                                0)))))))))))</f>
        <v>0</v>
      </c>
      <c r="V119" s="237"/>
      <c r="W119" s="237"/>
      <c r="X119" s="237"/>
      <c r="Y119" s="237"/>
      <c r="Z119" s="237"/>
      <c r="AA119" s="237"/>
      <c r="AB119" s="237"/>
      <c r="AC119" s="237"/>
      <c r="AD119" s="237"/>
      <c r="AE119" s="237"/>
      <c r="AF119" s="237"/>
      <c r="AG119" s="237"/>
      <c r="AH119" s="237"/>
      <c r="AI119" s="237"/>
      <c r="AJ119" s="237"/>
      <c r="AK119" s="237"/>
      <c r="AL119" s="237"/>
      <c r="AM119" s="264" t="str">
        <f aca="true">IF(U119&lt;&gt;"","",IF(C119&lt;&gt;"","verlegt",IF(B119&lt;TODAY(),"offen","")))</f>
        <v/>
      </c>
      <c r="AN119" s="264"/>
      <c r="AO119" s="239" t="str">
        <f aca="true">IF(U119&lt;&gt;"","",IF(C119="","",IF(C119&lt;TODAY(),"offen","")))</f>
        <v/>
      </c>
      <c r="AP119" s="239"/>
      <c r="AQ119" s="223" t="n">
        <f aca="false">IF(F119&gt;G119,1,0)</f>
        <v>0</v>
      </c>
      <c r="AR119" s="223" t="n">
        <f aca="false">IF(G119&gt;F119,1,0)</f>
        <v>0</v>
      </c>
      <c r="AS119" s="27" t="n">
        <f aca="false">IF(H119&gt;I119,1,0)</f>
        <v>0</v>
      </c>
      <c r="AT119" s="3" t="n">
        <f aca="false">IF(I119&gt;H119,1,0)</f>
        <v>0</v>
      </c>
      <c r="AU119" s="223" t="n">
        <f aca="false">IF(J119&gt;K119,1,0)</f>
        <v>0</v>
      </c>
      <c r="AV119" s="223" t="n">
        <f aca="false">IF(K119&gt;J119,1,0)</f>
        <v>0</v>
      </c>
      <c r="AW119" s="27" t="n">
        <f aca="false">IF(L119&gt;M119,1,0)</f>
        <v>0</v>
      </c>
      <c r="AX119" s="27" t="n">
        <f aca="false">IF(M119&gt;L119,1,0)</f>
        <v>0</v>
      </c>
      <c r="AY119" s="223" t="n">
        <f aca="false">IF(N119&gt;O119,1,0)</f>
        <v>0</v>
      </c>
      <c r="AZ119" s="223" t="n">
        <f aca="false">IF(O119&gt;N119,1,0)</f>
        <v>0</v>
      </c>
      <c r="BA119" s="177" t="n">
        <f aca="false">IF(T119=3,1,0)</f>
        <v>0</v>
      </c>
      <c r="BB119" s="177" t="n">
        <f aca="false">IF(T119=2,1,0)</f>
        <v>0</v>
      </c>
      <c r="BC119" s="177" t="n">
        <f aca="false">IF(T119=1,1,0)</f>
        <v>0</v>
      </c>
      <c r="BD119" s="177" t="n">
        <f aca="false">IF(AND(T119=0,U119&lt;&gt;0),1,0)</f>
        <v>0</v>
      </c>
      <c r="BE119" s="177" t="n">
        <f aca="false">IF(U78=3,1,0)</f>
        <v>0</v>
      </c>
      <c r="BF119" s="177" t="n">
        <f aca="false">IF(U78=2,1,0)</f>
        <v>0</v>
      </c>
      <c r="BG119" s="177" t="n">
        <f aca="false">IF(U78=1,1,0)</f>
        <v>0</v>
      </c>
      <c r="BH119" s="177" t="n">
        <f aca="false">IF(AND(U78=0,T78&lt;&gt;0),0.1,0)</f>
        <v>0</v>
      </c>
      <c r="BI119" s="27"/>
    </row>
    <row r="120" customFormat="false" ht="15" hidden="true" customHeight="true" outlineLevel="0" collapsed="false">
      <c r="A120" s="224"/>
      <c r="B120" s="225"/>
      <c r="C120" s="263"/>
      <c r="D120" s="262" t="n">
        <f aca="false">D119</f>
        <v>0</v>
      </c>
      <c r="E120" s="228" t="str">
        <f aca="false">E15</f>
        <v>Niederkirchen/Roßbach</v>
      </c>
      <c r="F120" s="231"/>
      <c r="G120" s="232"/>
      <c r="H120" s="229"/>
      <c r="I120" s="230"/>
      <c r="J120" s="231"/>
      <c r="K120" s="232"/>
      <c r="L120" s="229"/>
      <c r="M120" s="230"/>
      <c r="N120" s="231"/>
      <c r="O120" s="232"/>
      <c r="P120" s="235" t="str">
        <f aca="false">IF(F120="","",F120+H120+J120+L120+N120)</f>
        <v/>
      </c>
      <c r="Q120" s="236" t="str">
        <f aca="false">IF(G120="","",G120+I120+K120+M120+O120)</f>
        <v/>
      </c>
      <c r="R120" s="235" t="str">
        <f aca="false">IF(F120="","",AQ120+AS120+AU120+AW120+AY120)</f>
        <v/>
      </c>
      <c r="S120" s="236" t="str">
        <f aca="false">IF(G120="","",AR120+AT120+AV120+AX120+AZ120)</f>
        <v/>
      </c>
      <c r="T120" s="218" t="n">
        <f aca="false">IF(AND(R120&lt;&gt;"",R120=3,S120=0),3,              (IF(AND(R120&lt;&gt;"",R120=3,S120=1),3,                           (IF(AND(R120&lt;&gt;"",R120=3,S120=2),2,                        (IF(AND(R120&lt;&gt;"",R120=2),1,                                                 (IF(AND(R120&lt;&gt;"",R120=1),0,                                                               (IF(AND(R120&lt;&gt;"",R120=0),0,                                                                                0)))))))))))</f>
        <v>0</v>
      </c>
      <c r="U120" s="219" t="n">
        <f aca="false">IF(AND(S120&lt;&gt;"",S120=3,R120=0),3,              (IF(AND(S120&lt;&gt;"",S120=3,R120=1),3,                           (IF(AND(S120&lt;&gt;"",S120=3,R120=2),2,                        (IF(AND(S120&lt;&gt;"",S120=2),1,                                                 (IF(AND(S120&lt;&gt;"",S120=1),0,                                                               (IF(AND(S120&lt;&gt;"",S120=0),0,                                                                                0)))))))))))</f>
        <v>0</v>
      </c>
      <c r="V120" s="237"/>
      <c r="W120" s="237"/>
      <c r="X120" s="237"/>
      <c r="Y120" s="237"/>
      <c r="Z120" s="237"/>
      <c r="AA120" s="237"/>
      <c r="AB120" s="237"/>
      <c r="AC120" s="237"/>
      <c r="AD120" s="237"/>
      <c r="AE120" s="237"/>
      <c r="AF120" s="237"/>
      <c r="AG120" s="237"/>
      <c r="AH120" s="237"/>
      <c r="AI120" s="237"/>
      <c r="AJ120" s="237"/>
      <c r="AK120" s="237"/>
      <c r="AL120" s="237"/>
      <c r="AM120" s="238" t="str">
        <f aca="true">IF(U120&lt;&gt;"","",IF(C120&lt;&gt;"","verlegt",IF(B120&lt;TODAY(),"offen","")))</f>
        <v/>
      </c>
      <c r="AN120" s="238"/>
      <c r="AO120" s="239" t="str">
        <f aca="true">IF(U120&lt;&gt;"","",IF(C120="","",IF(C120&lt;TODAY(),"offen","")))</f>
        <v/>
      </c>
      <c r="AP120" s="239"/>
      <c r="AQ120" s="223" t="n">
        <f aca="false">IF(F120&gt;G120,1,0)</f>
        <v>0</v>
      </c>
      <c r="AR120" s="223" t="n">
        <f aca="false">IF(G120&gt;F120,1,0)</f>
        <v>0</v>
      </c>
      <c r="AS120" s="27" t="n">
        <f aca="false">IF(H120&gt;I120,1,0)</f>
        <v>0</v>
      </c>
      <c r="AT120" s="3" t="n">
        <f aca="false">IF(I120&gt;H120,1,0)</f>
        <v>0</v>
      </c>
      <c r="AU120" s="223" t="n">
        <f aca="false">IF(J120&gt;K120,1,0)</f>
        <v>0</v>
      </c>
      <c r="AV120" s="223" t="n">
        <f aca="false">IF(K120&gt;J120,1,0)</f>
        <v>0</v>
      </c>
      <c r="AW120" s="27" t="n">
        <f aca="false">IF(L120&gt;M120,1,0)</f>
        <v>0</v>
      </c>
      <c r="AX120" s="27" t="n">
        <f aca="false">IF(M120&gt;L120,1,0)</f>
        <v>0</v>
      </c>
      <c r="AY120" s="223" t="n">
        <f aca="false">IF(N120&gt;O120,1,0)</f>
        <v>0</v>
      </c>
      <c r="AZ120" s="223" t="n">
        <f aca="false">IF(O120&gt;N120,1,0)</f>
        <v>0</v>
      </c>
      <c r="BA120" s="177" t="n">
        <f aca="false">IF(T120=3,1,0)</f>
        <v>0</v>
      </c>
      <c r="BB120" s="177" t="n">
        <f aca="false">IF(T120=2,1,0)</f>
        <v>0</v>
      </c>
      <c r="BC120" s="177" t="n">
        <f aca="false">IF(T120=1,1,0)</f>
        <v>0</v>
      </c>
      <c r="BD120" s="177" t="n">
        <f aca="false">IF(AND(T120=0,U120&lt;&gt;0),1,0)</f>
        <v>0</v>
      </c>
      <c r="BE120" s="177" t="n">
        <f aca="false">IF(U89=3,1,0)</f>
        <v>0</v>
      </c>
      <c r="BF120" s="177" t="n">
        <f aca="false">IF(U89=2,1,0)</f>
        <v>0</v>
      </c>
      <c r="BG120" s="177" t="n">
        <f aca="false">IF(U89=1,1,0)</f>
        <v>0</v>
      </c>
      <c r="BH120" s="177" t="n">
        <f aca="false">IF(AND(U89=0,T89&lt;&gt;0),1,0)</f>
        <v>0</v>
      </c>
      <c r="BI120" s="27"/>
    </row>
    <row r="121" customFormat="false" ht="15" hidden="true" customHeight="true" outlineLevel="0" collapsed="false">
      <c r="A121" s="224"/>
      <c r="B121" s="225"/>
      <c r="C121" s="263"/>
      <c r="D121" s="262" t="n">
        <f aca="false">D120</f>
        <v>0</v>
      </c>
      <c r="E121" s="228" t="n">
        <f aca="false">E18</f>
        <v>0</v>
      </c>
      <c r="F121" s="231"/>
      <c r="G121" s="232"/>
      <c r="H121" s="229"/>
      <c r="I121" s="230"/>
      <c r="J121" s="231"/>
      <c r="K121" s="232"/>
      <c r="L121" s="229"/>
      <c r="M121" s="230"/>
      <c r="N121" s="231"/>
      <c r="O121" s="232"/>
      <c r="P121" s="235" t="str">
        <f aca="false">IF(F121="","",F121+H121+J121+L121+N121)</f>
        <v/>
      </c>
      <c r="Q121" s="236" t="str">
        <f aca="false">IF(G121="","",G121+I121+K121+M121+O121)</f>
        <v/>
      </c>
      <c r="R121" s="235" t="str">
        <f aca="false">IF(F121="","",AQ121+AS121+AU121+AW121+AY121)</f>
        <v/>
      </c>
      <c r="S121" s="236" t="str">
        <f aca="false">IF(G121="","",AR121+AT121+AV121+AX121+AZ121)</f>
        <v/>
      </c>
      <c r="T121" s="218" t="n">
        <f aca="false">IF(AND(R121&lt;&gt;"",R121=3,S121=0),3,              (IF(AND(R121&lt;&gt;"",R121=3,S121=1),3,                           (IF(AND(R121&lt;&gt;"",R121=3,S121=2),2,                        (IF(AND(R121&lt;&gt;"",R121=2),1,                                                 (IF(AND(R121&lt;&gt;"",R121=1),0,                                                               (IF(AND(R121&lt;&gt;"",R121=0),0,                                                                                0)))))))))))</f>
        <v>0</v>
      </c>
      <c r="U121" s="219" t="n">
        <f aca="false">IF(AND(S121&lt;&gt;"",S121=3,R121=0),3,              (IF(AND(S121&lt;&gt;"",S121=3,R121=1),3,                           (IF(AND(S121&lt;&gt;"",S121=3,R121=2),2,                        (IF(AND(S121&lt;&gt;"",S121=2),1,                                                 (IF(AND(S121&lt;&gt;"",S121=1),0,                                                               (IF(AND(S121&lt;&gt;"",S121=0),0,                                                                                0)))))))))))</f>
        <v>0</v>
      </c>
      <c r="V121" s="237"/>
      <c r="W121" s="237"/>
      <c r="X121" s="237"/>
      <c r="Y121" s="237"/>
      <c r="Z121" s="237"/>
      <c r="AA121" s="237"/>
      <c r="AB121" s="237"/>
      <c r="AC121" s="237"/>
      <c r="AD121" s="237"/>
      <c r="AE121" s="237"/>
      <c r="AF121" s="237"/>
      <c r="AG121" s="237"/>
      <c r="AH121" s="237"/>
      <c r="AI121" s="237"/>
      <c r="AJ121" s="237"/>
      <c r="AK121" s="237"/>
      <c r="AL121" s="237"/>
      <c r="AM121" s="238" t="str">
        <f aca="true">IF(U121&lt;&gt;"","",IF(C121&lt;&gt;"","verlegt",IF(B121&lt;TODAY(),"offen","")))</f>
        <v/>
      </c>
      <c r="AN121" s="238"/>
      <c r="AO121" s="239" t="str">
        <f aca="true">IF(U121&lt;&gt;"","",IF(C121="","",IF(C121&lt;TODAY(),"offen","")))</f>
        <v/>
      </c>
      <c r="AP121" s="239"/>
      <c r="AQ121" s="223" t="n">
        <f aca="false">IF(F121&gt;G121,1,0)</f>
        <v>0</v>
      </c>
      <c r="AR121" s="223" t="n">
        <f aca="false">IF(G121&gt;F121,1,0)</f>
        <v>0</v>
      </c>
      <c r="AS121" s="27" t="n">
        <f aca="false">IF(H121&gt;I121,1,0)</f>
        <v>0</v>
      </c>
      <c r="AT121" s="3" t="n">
        <f aca="false">IF(I121&gt;H121,1,0)</f>
        <v>0</v>
      </c>
      <c r="AU121" s="223" t="n">
        <f aca="false">IF(J121&gt;K121,1,0)</f>
        <v>0</v>
      </c>
      <c r="AV121" s="223" t="n">
        <f aca="false">IF(K121&gt;J121,1,0)</f>
        <v>0</v>
      </c>
      <c r="AW121" s="27" t="n">
        <f aca="false">IF(L121&gt;M121,1,0)</f>
        <v>0</v>
      </c>
      <c r="AX121" s="27" t="n">
        <f aca="false">IF(M121&gt;L121,1,0)</f>
        <v>0</v>
      </c>
      <c r="AY121" s="223" t="n">
        <f aca="false">IF(N121&gt;O121,1,0)</f>
        <v>0</v>
      </c>
      <c r="AZ121" s="223" t="n">
        <f aca="false">IF(O121&gt;N121,1,0)</f>
        <v>0</v>
      </c>
      <c r="BA121" s="177" t="n">
        <f aca="false">IF(T121=3,1,0)</f>
        <v>0</v>
      </c>
      <c r="BB121" s="177" t="n">
        <f aca="false">IF(T121=2,1,0)</f>
        <v>0</v>
      </c>
      <c r="BC121" s="177" t="n">
        <f aca="false">IF(T121=1,1,0)</f>
        <v>0</v>
      </c>
      <c r="BD121" s="177" t="n">
        <f aca="false">IF(AND(T121=0,U121&lt;&gt;0),1,0)</f>
        <v>0</v>
      </c>
      <c r="BE121" s="177" t="n">
        <f aca="false">IF(U100=3,1,0)</f>
        <v>0</v>
      </c>
      <c r="BF121" s="177" t="n">
        <f aca="false">IF(U100=2,1,0)</f>
        <v>0</v>
      </c>
      <c r="BG121" s="177" t="n">
        <f aca="false">IF(U100=1,1,0)</f>
        <v>0</v>
      </c>
      <c r="BH121" s="177" t="n">
        <f aca="false">IF(AND(U100=0,T100&lt;&gt;0),1,0)</f>
        <v>0</v>
      </c>
      <c r="BI121" s="27"/>
    </row>
    <row r="122" customFormat="false" ht="15" hidden="true" customHeight="true" outlineLevel="0" collapsed="false">
      <c r="A122" s="224"/>
      <c r="B122" s="225"/>
      <c r="C122" s="263"/>
      <c r="D122" s="262" t="n">
        <f aca="false">D121</f>
        <v>0</v>
      </c>
      <c r="E122" s="228" t="n">
        <f aca="false">E21</f>
        <v>0</v>
      </c>
      <c r="F122" s="231"/>
      <c r="G122" s="232"/>
      <c r="H122" s="229"/>
      <c r="I122" s="230"/>
      <c r="J122" s="231"/>
      <c r="K122" s="232"/>
      <c r="L122" s="229"/>
      <c r="M122" s="230"/>
      <c r="N122" s="231"/>
      <c r="O122" s="232"/>
      <c r="P122" s="235" t="str">
        <f aca="false">IF(F122="","",F122+H122+J122+L122+N122)</f>
        <v/>
      </c>
      <c r="Q122" s="236" t="str">
        <f aca="false">IF(G122="","",G122+I122+K122+M122+O122)</f>
        <v/>
      </c>
      <c r="R122" s="235" t="str">
        <f aca="false">IF(F122="","",AQ122+AS122+AU122+AW122+AY122)</f>
        <v/>
      </c>
      <c r="S122" s="236" t="str">
        <f aca="false">IF(G122="","",AR122+AT122+AV122+AX122+AZ122)</f>
        <v/>
      </c>
      <c r="T122" s="218" t="n">
        <f aca="false">IF(AND(R122&lt;&gt;"",R122=3,S122=0),3,              (IF(AND(R122&lt;&gt;"",R122=3,S122=1),3,                           (IF(AND(R122&lt;&gt;"",R122=3,S122=2),2,                        (IF(AND(R122&lt;&gt;"",R122=2),1,                                                 (IF(AND(R122&lt;&gt;"",R122=1),0,                                                               (IF(AND(R122&lt;&gt;"",R122=0),0,                                                                                0)))))))))))</f>
        <v>0</v>
      </c>
      <c r="U122" s="219" t="n">
        <f aca="false">IF(AND(S122&lt;&gt;"",S122=3,R122=0),3,              (IF(AND(S122&lt;&gt;"",S122=3,R122=1),3,                           (IF(AND(S122&lt;&gt;"",S122=3,R122=2),2,                        (IF(AND(S122&lt;&gt;"",S122=2),1,                                                 (IF(AND(S122&lt;&gt;"",S122=1),0,                                                               (IF(AND(S122&lt;&gt;"",S122=0),0,                                                                                0)))))))))))</f>
        <v>0</v>
      </c>
      <c r="V122" s="237"/>
      <c r="W122" s="237"/>
      <c r="X122" s="237"/>
      <c r="Y122" s="237"/>
      <c r="Z122" s="237"/>
      <c r="AA122" s="237"/>
      <c r="AB122" s="237"/>
      <c r="AC122" s="237"/>
      <c r="AD122" s="237"/>
      <c r="AE122" s="237"/>
      <c r="AF122" s="237"/>
      <c r="AG122" s="237"/>
      <c r="AH122" s="237"/>
      <c r="AI122" s="237"/>
      <c r="AJ122" s="237"/>
      <c r="AK122" s="237"/>
      <c r="AL122" s="237"/>
      <c r="AM122" s="238" t="str">
        <f aca="true">IF(U122&lt;&gt;"","",IF(C122&lt;&gt;"","verlegt",IF(B122&lt;TODAY(),"offen","")))</f>
        <v/>
      </c>
      <c r="AN122" s="238"/>
      <c r="AO122" s="239" t="str">
        <f aca="true">IF(U122&lt;&gt;"","",IF(C122="","",IF(C122&lt;TODAY(),"offen","")))</f>
        <v/>
      </c>
      <c r="AP122" s="239"/>
      <c r="AQ122" s="223" t="n">
        <f aca="false">IF(F122&gt;G122,1,0)</f>
        <v>0</v>
      </c>
      <c r="AR122" s="223" t="n">
        <f aca="false">IF(G122&gt;F122,1,0)</f>
        <v>0</v>
      </c>
      <c r="AS122" s="27" t="n">
        <f aca="false">IF(H122&gt;I122,1,0)</f>
        <v>0</v>
      </c>
      <c r="AT122" s="3" t="n">
        <f aca="false">IF(I122&gt;H122,1,0)</f>
        <v>0</v>
      </c>
      <c r="AU122" s="223" t="n">
        <f aca="false">IF(J122&gt;K122,1,0)</f>
        <v>0</v>
      </c>
      <c r="AV122" s="223" t="n">
        <f aca="false">IF(K122&gt;J122,1,0)</f>
        <v>0</v>
      </c>
      <c r="AW122" s="27" t="n">
        <f aca="false">IF(L122&gt;M122,1,0)</f>
        <v>0</v>
      </c>
      <c r="AX122" s="27" t="n">
        <f aca="false">IF(M122&gt;L122,1,0)</f>
        <v>0</v>
      </c>
      <c r="AY122" s="223" t="n">
        <f aca="false">IF(N122&gt;O122,1,0)</f>
        <v>0</v>
      </c>
      <c r="AZ122" s="223" t="n">
        <f aca="false">IF(O122&gt;N122,1,0)</f>
        <v>0</v>
      </c>
      <c r="BA122" s="177" t="n">
        <f aca="false">IF(T122=3,1,0)</f>
        <v>0</v>
      </c>
      <c r="BB122" s="177" t="n">
        <f aca="false">IF(T122=2,1,0)</f>
        <v>0</v>
      </c>
      <c r="BC122" s="177" t="n">
        <f aca="false">IF(T122=1,1,0)</f>
        <v>0</v>
      </c>
      <c r="BD122" s="177" t="n">
        <f aca="false">IF(AND(T122=0,U122&lt;&gt;0),1,0)</f>
        <v>0</v>
      </c>
      <c r="BE122" s="177" t="n">
        <f aca="false">IF(U111=3,1,0)</f>
        <v>0</v>
      </c>
      <c r="BF122" s="177" t="n">
        <f aca="false">IF(U111=2,1,0)</f>
        <v>0</v>
      </c>
      <c r="BG122" s="177" t="n">
        <f aca="false">IF(U111=1,1,0)</f>
        <v>0</v>
      </c>
      <c r="BH122" s="177" t="n">
        <f aca="false">IF(AND(U111=0,T111&lt;&gt;0),1,0)</f>
        <v>0</v>
      </c>
      <c r="BI122" s="27"/>
    </row>
    <row r="123" customFormat="false" ht="15" hidden="true" customHeight="true" outlineLevel="0" collapsed="false">
      <c r="A123" s="224"/>
      <c r="B123" s="225"/>
      <c r="C123" s="263"/>
      <c r="D123" s="262" t="n">
        <f aca="false">D122</f>
        <v>0</v>
      </c>
      <c r="E123" s="228" t="n">
        <f aca="false">E27</f>
        <v>0</v>
      </c>
      <c r="F123" s="231"/>
      <c r="G123" s="232"/>
      <c r="H123" s="229"/>
      <c r="I123" s="230"/>
      <c r="J123" s="231"/>
      <c r="K123" s="232"/>
      <c r="L123" s="229"/>
      <c r="M123" s="230"/>
      <c r="N123" s="231"/>
      <c r="O123" s="232"/>
      <c r="P123" s="235" t="str">
        <f aca="false">IF(F123="","",F123+H123+J123+L123+N123)</f>
        <v/>
      </c>
      <c r="Q123" s="236" t="str">
        <f aca="false">IF(G123="","",G123+I123+K123+M123+O123)</f>
        <v/>
      </c>
      <c r="R123" s="235" t="str">
        <f aca="false">IF(F123="","",AQ123+AS123+AU123+AW123+AY123)</f>
        <v/>
      </c>
      <c r="S123" s="236" t="str">
        <f aca="false">IF(G123="","",AR123+AT123+AV123+AX123+AZ123)</f>
        <v/>
      </c>
      <c r="T123" s="218" t="n">
        <f aca="false">IF(AND(R123&lt;&gt;"",R123=3,S123=0),3,              (IF(AND(R123&lt;&gt;"",R123=3,S123=1),3,                           (IF(AND(R123&lt;&gt;"",R123=3,S123=2),2,                        (IF(AND(R123&lt;&gt;"",R123=2),1,                                                 (IF(AND(R123&lt;&gt;"",R123=1),0,                                                               (IF(AND(R123&lt;&gt;"",R123=0),0,                                                                                0)))))))))))</f>
        <v>0</v>
      </c>
      <c r="U123" s="219" t="n">
        <f aca="false">IF(AND(S123&lt;&gt;"",S123=3,R123=0),3,              (IF(AND(S123&lt;&gt;"",S123=3,R123=1),3,                           (IF(AND(S123&lt;&gt;"",S123=3,R123=2),2,                        (IF(AND(S123&lt;&gt;"",S123=2),1,                                                 (IF(AND(S123&lt;&gt;"",S123=1),0,                                                               (IF(AND(S123&lt;&gt;"",S123=0),0,                                                                                0)))))))))))</f>
        <v>0</v>
      </c>
      <c r="V123" s="237"/>
      <c r="W123" s="237"/>
      <c r="X123" s="237"/>
      <c r="Y123" s="237"/>
      <c r="Z123" s="237"/>
      <c r="AA123" s="237"/>
      <c r="AB123" s="237"/>
      <c r="AC123" s="237"/>
      <c r="AD123" s="237"/>
      <c r="AE123" s="237"/>
      <c r="AF123" s="237"/>
      <c r="AG123" s="237"/>
      <c r="AH123" s="237"/>
      <c r="AI123" s="237"/>
      <c r="AJ123" s="237"/>
      <c r="AK123" s="237"/>
      <c r="AL123" s="237"/>
      <c r="AM123" s="238" t="str">
        <f aca="true">IF(U123&lt;&gt;"","",IF(C123&lt;&gt;"","verlegt",IF(B123&lt;TODAY(),"offen","")))</f>
        <v/>
      </c>
      <c r="AN123" s="238"/>
      <c r="AO123" s="239" t="str">
        <f aca="true">IF(U123&lt;&gt;"","",IF(C123="","",IF(C123&lt;TODAY(),"offen","")))</f>
        <v/>
      </c>
      <c r="AP123" s="239"/>
      <c r="AQ123" s="223" t="n">
        <f aca="false">IF(F123&gt;G123,1,0)</f>
        <v>0</v>
      </c>
      <c r="AR123" s="223" t="n">
        <f aca="false">IF(G123&gt;F123,1,0)</f>
        <v>0</v>
      </c>
      <c r="AS123" s="27" t="n">
        <f aca="false">IF(H123&gt;I123,1,0)</f>
        <v>0</v>
      </c>
      <c r="AT123" s="3" t="n">
        <f aca="false">IF(I123&gt;H123,1,0)</f>
        <v>0</v>
      </c>
      <c r="AU123" s="223" t="n">
        <f aca="false">IF(J123&gt;K123,1,0)</f>
        <v>0</v>
      </c>
      <c r="AV123" s="223" t="n">
        <f aca="false">IF(K123&gt;J123,1,0)</f>
        <v>0</v>
      </c>
      <c r="AW123" s="27" t="n">
        <f aca="false">IF(L123&gt;M123,1,0)</f>
        <v>0</v>
      </c>
      <c r="AX123" s="27" t="n">
        <f aca="false">IF(M123&gt;L123,1,0)</f>
        <v>0</v>
      </c>
      <c r="AY123" s="223" t="n">
        <f aca="false">IF(N123&gt;O123,1,0)</f>
        <v>0</v>
      </c>
      <c r="AZ123" s="223" t="n">
        <f aca="false">IF(O123&gt;N123,1,0)</f>
        <v>0</v>
      </c>
      <c r="BA123" s="177" t="n">
        <f aca="false">IF(T123=3,1,0)</f>
        <v>0</v>
      </c>
      <c r="BB123" s="177" t="n">
        <f aca="false">IF(T123=2,1,0)</f>
        <v>0</v>
      </c>
      <c r="BC123" s="177" t="n">
        <f aca="false">IF(T123=1,1,0)</f>
        <v>0</v>
      </c>
      <c r="BD123" s="177" t="n">
        <f aca="false">IF(AND(T123=0,U123&lt;&gt;0),1,0)</f>
        <v>0</v>
      </c>
      <c r="BE123" s="177" t="n">
        <f aca="false">IF(U134=3,1,0)</f>
        <v>0</v>
      </c>
      <c r="BF123" s="177" t="n">
        <f aca="false">IF(U134=2,1,0)</f>
        <v>0</v>
      </c>
      <c r="BG123" s="177" t="n">
        <f aca="false">IF(U134=1,1,0)</f>
        <v>0</v>
      </c>
      <c r="BH123" s="177" t="n">
        <f aca="false">IF(AND(U134=0,T134&lt;&gt;0),1,0)</f>
        <v>0</v>
      </c>
      <c r="BI123" s="27"/>
    </row>
    <row r="124" customFormat="false" ht="15" hidden="true" customHeight="true" outlineLevel="0" collapsed="false">
      <c r="A124" s="224"/>
      <c r="B124" s="225"/>
      <c r="C124" s="263"/>
      <c r="D124" s="262" t="n">
        <f aca="false">D123</f>
        <v>0</v>
      </c>
      <c r="E124" s="228" t="n">
        <f aca="false">E30</f>
        <v>0</v>
      </c>
      <c r="F124" s="231"/>
      <c r="G124" s="232"/>
      <c r="H124" s="229"/>
      <c r="I124" s="230"/>
      <c r="J124" s="231"/>
      <c r="K124" s="232"/>
      <c r="L124" s="229"/>
      <c r="M124" s="230"/>
      <c r="N124" s="231"/>
      <c r="O124" s="232"/>
      <c r="P124" s="235" t="str">
        <f aca="false">IF(F124="","",F124+H124+J124+L124+N124)</f>
        <v/>
      </c>
      <c r="Q124" s="236" t="str">
        <f aca="false">IF(G124="","",G124+I124+K124+M124+O124)</f>
        <v/>
      </c>
      <c r="R124" s="235" t="str">
        <f aca="false">IF(F124="","",AQ124+AS124+AU124+AW124+AY124)</f>
        <v/>
      </c>
      <c r="S124" s="236" t="str">
        <f aca="false">IF(G124="","",AR124+AT124+AV124+AX124+AZ124)</f>
        <v/>
      </c>
      <c r="T124" s="218" t="n">
        <f aca="false">IF(AND(R124&lt;&gt;"",R124=3,S124=0),3,              (IF(AND(R124&lt;&gt;"",R124=3,S124=1),3,                           (IF(AND(R124&lt;&gt;"",R124=3,S124=2),2,                        (IF(AND(R124&lt;&gt;"",R124=2),1,                                                 (IF(AND(R124&lt;&gt;"",R124=1),0,                                                               (IF(AND(R124&lt;&gt;"",R124=0),0,                                                                                0)))))))))))</f>
        <v>0</v>
      </c>
      <c r="U124" s="219" t="n">
        <f aca="false">IF(AND(S124&lt;&gt;"",S124=3,R124=0),3,              (IF(AND(S124&lt;&gt;"",S124=3,R124=1),3,                           (IF(AND(S124&lt;&gt;"",S124=3,R124=2),2,                        (IF(AND(S124&lt;&gt;"",S124=2),1,                                                 (IF(AND(S124&lt;&gt;"",S124=1),0,                                                               (IF(AND(S124&lt;&gt;"",S124=0),0,                                                                                0)))))))))))</f>
        <v>0</v>
      </c>
      <c r="V124" s="237"/>
      <c r="W124" s="237"/>
      <c r="X124" s="237"/>
      <c r="Y124" s="237"/>
      <c r="Z124" s="237"/>
      <c r="AA124" s="237"/>
      <c r="AB124" s="237"/>
      <c r="AC124" s="237"/>
      <c r="AD124" s="237"/>
      <c r="AE124" s="237"/>
      <c r="AF124" s="237"/>
      <c r="AG124" s="237"/>
      <c r="AH124" s="237"/>
      <c r="AI124" s="237"/>
      <c r="AJ124" s="237"/>
      <c r="AK124" s="237"/>
      <c r="AL124" s="237"/>
      <c r="AM124" s="238" t="str">
        <f aca="true">IF(U124&lt;&gt;"","",IF(C124&lt;&gt;"","verlegt",IF(B124&lt;TODAY(),"offen","")))</f>
        <v/>
      </c>
      <c r="AN124" s="238"/>
      <c r="AO124" s="239" t="str">
        <f aca="true">IF(U124&lt;&gt;"","",IF(C124="","",IF(C124&lt;TODAY(),"offen","")))</f>
        <v/>
      </c>
      <c r="AP124" s="239"/>
      <c r="AQ124" s="223" t="n">
        <f aca="false">IF(F124&gt;G124,1,0)</f>
        <v>0</v>
      </c>
      <c r="AR124" s="223" t="n">
        <f aca="false">IF(G124&gt;F124,1,0)</f>
        <v>0</v>
      </c>
      <c r="AS124" s="27" t="n">
        <f aca="false">IF(H124&gt;I124,1,0)</f>
        <v>0</v>
      </c>
      <c r="AT124" s="3" t="n">
        <f aca="false">IF(I124&gt;H124,1,0)</f>
        <v>0</v>
      </c>
      <c r="AU124" s="223" t="n">
        <f aca="false">IF(J124&gt;K124,1,0)</f>
        <v>0</v>
      </c>
      <c r="AV124" s="223" t="n">
        <f aca="false">IF(K124&gt;J124,1,0)</f>
        <v>0</v>
      </c>
      <c r="AW124" s="27" t="n">
        <f aca="false">IF(L124&gt;M124,1,0)</f>
        <v>0</v>
      </c>
      <c r="AX124" s="27" t="n">
        <f aca="false">IF(M124&gt;L124,1,0)</f>
        <v>0</v>
      </c>
      <c r="AY124" s="223" t="n">
        <f aca="false">IF(N124&gt;O124,1,0)</f>
        <v>0</v>
      </c>
      <c r="AZ124" s="223" t="n">
        <f aca="false">IF(O124&gt;N124,1,0)</f>
        <v>0</v>
      </c>
      <c r="BA124" s="177" t="n">
        <f aca="false">IF(T124=3,1,0)</f>
        <v>0</v>
      </c>
      <c r="BB124" s="177" t="n">
        <f aca="false">IF(T124=2,1,0)</f>
        <v>0</v>
      </c>
      <c r="BC124" s="177" t="n">
        <f aca="false">IF(T124=1,1,0)</f>
        <v>0</v>
      </c>
      <c r="BD124" s="177" t="n">
        <f aca="false">IF(AND(T124=0,U124&lt;&gt;0),1,0)</f>
        <v>0</v>
      </c>
      <c r="BE124" s="177" t="n">
        <f aca="false">IF(U145=3,1,0)</f>
        <v>0</v>
      </c>
      <c r="BF124" s="177" t="n">
        <f aca="false">IF(U145=2,1,0)</f>
        <v>0</v>
      </c>
      <c r="BG124" s="177" t="n">
        <f aca="false">IF(U145=1,1,0)</f>
        <v>0</v>
      </c>
      <c r="BH124" s="177" t="n">
        <f aca="false">IF(AND(U145=0,T145&lt;&gt;0),1,0)</f>
        <v>0</v>
      </c>
      <c r="BI124" s="27"/>
    </row>
    <row r="125" customFormat="false" ht="15" hidden="true" customHeight="true" outlineLevel="0" collapsed="false">
      <c r="A125" s="241"/>
      <c r="B125" s="242"/>
      <c r="C125" s="265"/>
      <c r="D125" s="266" t="n">
        <f aca="false">D124</f>
        <v>0</v>
      </c>
      <c r="E125" s="267" t="n">
        <f aca="false">E33</f>
        <v>0</v>
      </c>
      <c r="F125" s="247"/>
      <c r="G125" s="248"/>
      <c r="H125" s="245"/>
      <c r="I125" s="246"/>
      <c r="J125" s="247"/>
      <c r="K125" s="248"/>
      <c r="L125" s="245"/>
      <c r="M125" s="246"/>
      <c r="N125" s="247"/>
      <c r="O125" s="248"/>
      <c r="P125" s="251" t="str">
        <f aca="false">IF(F125="","",F125+H125+J125+L125+N125)</f>
        <v/>
      </c>
      <c r="Q125" s="252" t="str">
        <f aca="false">IF(G125="","",G125+I125+K125+M125+O125)</f>
        <v/>
      </c>
      <c r="R125" s="251" t="str">
        <f aca="false">IF(F125="","",AQ125+AS125+AU125+AW125+AY125)</f>
        <v/>
      </c>
      <c r="S125" s="252" t="str">
        <f aca="false">IF(G125="","",AR125+AT125+AV125+AX125+AZ125)</f>
        <v/>
      </c>
      <c r="T125" s="218" t="n">
        <f aca="false">IF(AND(R125&lt;&gt;"",R125=3,S125=0),3,              (IF(AND(R125&lt;&gt;"",R125=3,S125=1),3,                           (IF(AND(R125&lt;&gt;"",R125=3,S125=2),2,                        (IF(AND(R125&lt;&gt;"",R125=2),1,                                                 (IF(AND(R125&lt;&gt;"",R125=1),0,                                                               (IF(AND(R125&lt;&gt;"",R125=0),0,                                                                                0)))))))))))</f>
        <v>0</v>
      </c>
      <c r="U125" s="219" t="n">
        <f aca="false">IF(AND(S125&lt;&gt;"",S125=3,R125=0),3,              (IF(AND(S125&lt;&gt;"",S125=3,R125=1),3,                           (IF(AND(S125&lt;&gt;"",S125=3,R125=2),2,                        (IF(AND(S125&lt;&gt;"",S125=2),1,                                                 (IF(AND(S125&lt;&gt;"",S125=1),0,                                                               (IF(AND(S125&lt;&gt;"",S125=0),0,                                                                                0)))))))))))</f>
        <v>0</v>
      </c>
      <c r="V125" s="253"/>
      <c r="W125" s="253"/>
      <c r="X125" s="253"/>
      <c r="Y125" s="253"/>
      <c r="Z125" s="253"/>
      <c r="AA125" s="253"/>
      <c r="AB125" s="253"/>
      <c r="AC125" s="253"/>
      <c r="AD125" s="253"/>
      <c r="AE125" s="253"/>
      <c r="AF125" s="253"/>
      <c r="AG125" s="253"/>
      <c r="AH125" s="253"/>
      <c r="AI125" s="253"/>
      <c r="AJ125" s="253"/>
      <c r="AK125" s="253"/>
      <c r="AL125" s="253"/>
      <c r="AM125" s="254" t="str">
        <f aca="true">IF(U125&lt;&gt;"","",IF(C125&lt;&gt;"","verlegt",IF(B125&lt;TODAY(),"offen","")))</f>
        <v/>
      </c>
      <c r="AN125" s="254"/>
      <c r="AO125" s="255" t="str">
        <f aca="true">IF(U125&lt;&gt;"","",IF(C125="","",IF(C125&lt;TODAY(),"offen","")))</f>
        <v/>
      </c>
      <c r="AP125" s="255"/>
      <c r="AQ125" s="223" t="n">
        <f aca="false">IF(F125&gt;G125,1,0)</f>
        <v>0</v>
      </c>
      <c r="AR125" s="223" t="n">
        <f aca="false">IF(G125&gt;F125,1,0)</f>
        <v>0</v>
      </c>
      <c r="AS125" s="27" t="n">
        <f aca="false">IF(H125&gt;I125,1,0)</f>
        <v>0</v>
      </c>
      <c r="AT125" s="3" t="n">
        <f aca="false">IF(I125&gt;H125,1,0)</f>
        <v>0</v>
      </c>
      <c r="AU125" s="223" t="n">
        <f aca="false">IF(J125&gt;K125,1,0)</f>
        <v>0</v>
      </c>
      <c r="AV125" s="223" t="n">
        <f aca="false">IF(K125&gt;J125,1,0)</f>
        <v>0</v>
      </c>
      <c r="AW125" s="27" t="n">
        <f aca="false">IF(L125&gt;M125,1,0)</f>
        <v>0</v>
      </c>
      <c r="AX125" s="27" t="n">
        <f aca="false">IF(M125&gt;L125,1,0)</f>
        <v>0</v>
      </c>
      <c r="AY125" s="223" t="n">
        <f aca="false">IF(N125&gt;O125,1,0)</f>
        <v>0</v>
      </c>
      <c r="AZ125" s="223" t="n">
        <f aca="false">IF(O125&gt;N125,1,0)</f>
        <v>0</v>
      </c>
      <c r="BA125" s="177" t="n">
        <f aca="false">IF(T125=3,1,0)</f>
        <v>0</v>
      </c>
      <c r="BB125" s="177" t="n">
        <f aca="false">IF(T125=2,1,0)</f>
        <v>0</v>
      </c>
      <c r="BC125" s="177" t="n">
        <f aca="false">IF(T125=1,1,0)</f>
        <v>0</v>
      </c>
      <c r="BD125" s="177" t="n">
        <f aca="false">IF(AND(T125=0,U125&lt;&gt;0),1,0)</f>
        <v>0</v>
      </c>
      <c r="BE125" s="177" t="n">
        <f aca="false">IF(U156=3,1,0)</f>
        <v>0</v>
      </c>
      <c r="BF125" s="177" t="n">
        <f aca="false">IF(U156=2,1,0)</f>
        <v>0</v>
      </c>
      <c r="BG125" s="177" t="n">
        <f aca="false">IF(U156=1,1,0)</f>
        <v>0</v>
      </c>
      <c r="BH125" s="177" t="n">
        <f aca="false">IF(AND(U156=0,T156&lt;&gt;0),1,0)</f>
        <v>0</v>
      </c>
      <c r="BI125" s="27"/>
    </row>
    <row r="126" customFormat="false" ht="15" hidden="true" customHeight="true" outlineLevel="0" collapsed="false">
      <c r="A126" s="26"/>
      <c r="C126" s="27"/>
      <c r="D126" s="24"/>
      <c r="E126" s="24"/>
      <c r="T126" s="218" t="n">
        <f aca="false">IF(AND(R126&lt;&gt;"",R126=3,S126=0),3,              (IF(AND(R126&lt;&gt;"",R126=3,S126=1),3,                           (IF(AND(R126&lt;&gt;"",R126=3,S126=2),2,                        (IF(AND(R126&lt;&gt;"",R126=2),1,                                                 (IF(AND(R126&lt;&gt;"",R126=1),0,                                                               (IF(AND(R126&lt;&gt;"",R126=0),0,                                                                                0)))))))))))</f>
        <v>0</v>
      </c>
      <c r="U126" s="219" t="n">
        <f aca="false">IF(AND(S126&lt;&gt;"",S126=3,R126=0),3,              (IF(AND(S126&lt;&gt;"",S126=3,R126=1),3,                           (IF(AND(S126&lt;&gt;"",S126=3,R126=2),2,                        (IF(AND(S126&lt;&gt;"",S126=2),1,                                                 (IF(AND(S126&lt;&gt;"",S126=1),0,                                                               (IF(AND(S126&lt;&gt;"",S126=0),0,                                                                                0)))))))))))</f>
        <v>0</v>
      </c>
      <c r="V126" s="256"/>
      <c r="W126" s="256"/>
      <c r="X126" s="257"/>
      <c r="Y126" s="257"/>
      <c r="Z126" s="257"/>
      <c r="AA126" s="257"/>
      <c r="AB126" s="257"/>
      <c r="AC126" s="257"/>
      <c r="AD126" s="257"/>
      <c r="AE126" s="257"/>
      <c r="AF126" s="257"/>
      <c r="AG126" s="257"/>
      <c r="AH126" s="257"/>
      <c r="AI126" s="257"/>
      <c r="AJ126" s="257"/>
      <c r="AK126" s="257"/>
      <c r="AL126" s="257"/>
      <c r="AM126" s="257"/>
      <c r="AQ126" s="223"/>
      <c r="AR126" s="223"/>
      <c r="AS126" s="27"/>
      <c r="AU126" s="223"/>
      <c r="AV126" s="223"/>
      <c r="AW126" s="27"/>
      <c r="AX126" s="27"/>
      <c r="AY126" s="223"/>
      <c r="AZ126" s="223"/>
      <c r="BA126" s="258" t="n">
        <f aca="false">SUM(BA116:BA125)</f>
        <v>0</v>
      </c>
      <c r="BB126" s="258" t="n">
        <f aca="false">SUM(BB116:BB125)</f>
        <v>0</v>
      </c>
      <c r="BC126" s="258" t="n">
        <f aca="false">SUM(BC116:BC125)</f>
        <v>0</v>
      </c>
      <c r="BD126" s="258" t="n">
        <f aca="false">SUM(BD116:BD125)</f>
        <v>0</v>
      </c>
      <c r="BE126" s="258" t="n">
        <f aca="false">SUM(BE116:BE125)</f>
        <v>0</v>
      </c>
      <c r="BF126" s="258" t="n">
        <f aca="false">SUM(BF116:BF125)</f>
        <v>0</v>
      </c>
      <c r="BG126" s="258" t="n">
        <f aca="false">SUM(BG116:BG125)</f>
        <v>0</v>
      </c>
      <c r="BH126" s="258" t="n">
        <f aca="false">SUM(BH116:BH125)</f>
        <v>0</v>
      </c>
      <c r="BI126" s="27" t="n">
        <f aca="false">SUM(BA126:BH126)</f>
        <v>0</v>
      </c>
    </row>
    <row r="127" customFormat="false" ht="15" hidden="true" customHeight="true" outlineLevel="0" collapsed="false">
      <c r="A127" s="205"/>
      <c r="B127" s="206"/>
      <c r="C127" s="259"/>
      <c r="D127" s="260" t="n">
        <f aca="false">E27</f>
        <v>0</v>
      </c>
      <c r="E127" s="209" t="str">
        <f aca="false">E3</f>
        <v>TSG Trippstadt</v>
      </c>
      <c r="F127" s="212"/>
      <c r="G127" s="213"/>
      <c r="H127" s="210"/>
      <c r="I127" s="211"/>
      <c r="J127" s="212"/>
      <c r="K127" s="213"/>
      <c r="L127" s="210"/>
      <c r="M127" s="211"/>
      <c r="N127" s="212"/>
      <c r="O127" s="213"/>
      <c r="P127" s="216" t="str">
        <f aca="false">IF(F127="","",F127+H127+J127+L127+N127)</f>
        <v/>
      </c>
      <c r="Q127" s="217" t="str">
        <f aca="false">IF(G127="","",G127+I127+K127+M127+O127)</f>
        <v/>
      </c>
      <c r="R127" s="216" t="str">
        <f aca="false">IF(F127="","",AQ127+AS127+AU127+AW127+AY127)</f>
        <v/>
      </c>
      <c r="S127" s="217" t="str">
        <f aca="false">IF(G127="","",AR127+AT127+AV127+AX127+AZ127)</f>
        <v/>
      </c>
      <c r="T127" s="218" t="n">
        <f aca="false">IF(AND(R127&lt;&gt;"",R127=3,S127=0),3,              (IF(AND(R127&lt;&gt;"",R127=3,S127=1),3,                           (IF(AND(R127&lt;&gt;"",R127=3,S127=2),2,                        (IF(AND(R127&lt;&gt;"",R127=2),1,                                                 (IF(AND(R127&lt;&gt;"",R127=1),0,                                                               (IF(AND(R127&lt;&gt;"",R127=0),0,                                                                                0)))))))))))</f>
        <v>0</v>
      </c>
      <c r="U127" s="219" t="n">
        <f aca="false">IF(AND(S127&lt;&gt;"",S127=3,R127=0),3,              (IF(AND(S127&lt;&gt;"",S127=3,R127=1),3,                           (IF(AND(S127&lt;&gt;"",S127=3,R127=2),2,                        (IF(AND(S127&lt;&gt;"",S127=2),1,                                                 (IF(AND(S127&lt;&gt;"",S127=1),0,                                                               (IF(AND(S127&lt;&gt;"",S127=0),0,                                                                                0)))))))))))</f>
        <v>0</v>
      </c>
      <c r="V127" s="220"/>
      <c r="W127" s="220"/>
      <c r="X127" s="220"/>
      <c r="Y127" s="220"/>
      <c r="Z127" s="220"/>
      <c r="AA127" s="220"/>
      <c r="AB127" s="220"/>
      <c r="AC127" s="220"/>
      <c r="AD127" s="220"/>
      <c r="AE127" s="220"/>
      <c r="AF127" s="220"/>
      <c r="AG127" s="220"/>
      <c r="AH127" s="220"/>
      <c r="AI127" s="220"/>
      <c r="AJ127" s="220"/>
      <c r="AK127" s="220"/>
      <c r="AL127" s="220"/>
      <c r="AM127" s="221" t="str">
        <f aca="true">IF(U127&lt;&gt;"","",IF(C127&lt;&gt;"","verlegt",IF(B127&lt;TODAY(),"offen","")))</f>
        <v/>
      </c>
      <c r="AN127" s="221"/>
      <c r="AO127" s="222" t="str">
        <f aca="true">IF(U127&lt;&gt;"","",IF(C127="","",IF(C127&lt;TODAY(),"offen","")))</f>
        <v/>
      </c>
      <c r="AP127" s="222"/>
      <c r="AQ127" s="223" t="n">
        <f aca="false">IF(F127&gt;G127,1,0)</f>
        <v>0</v>
      </c>
      <c r="AR127" s="223" t="n">
        <f aca="false">IF(G127&gt;F127,1,0)</f>
        <v>0</v>
      </c>
      <c r="AS127" s="27" t="n">
        <f aca="false">IF(H127&gt;I127,1,0)</f>
        <v>0</v>
      </c>
      <c r="AT127" s="3" t="n">
        <f aca="false">IF(I127&gt;H127,1,0)</f>
        <v>0</v>
      </c>
      <c r="AU127" s="223" t="n">
        <f aca="false">IF(J127&gt;K127,1,0)</f>
        <v>0</v>
      </c>
      <c r="AV127" s="223" t="n">
        <f aca="false">IF(K127&gt;J127,1,0)</f>
        <v>0</v>
      </c>
      <c r="AW127" s="27" t="n">
        <f aca="false">IF(L127&gt;M127,1,0)</f>
        <v>0</v>
      </c>
      <c r="AX127" s="27" t="n">
        <f aca="false">IF(M127&gt;L127,1,0)</f>
        <v>0</v>
      </c>
      <c r="AY127" s="223" t="n">
        <f aca="false">IF(N127&gt;O127,1,0)</f>
        <v>0</v>
      </c>
      <c r="AZ127" s="223" t="n">
        <f aca="false">IF(O127&gt;N127,1,0)</f>
        <v>0</v>
      </c>
      <c r="BA127" s="177" t="n">
        <f aca="false">IF(T127=3,1,0)</f>
        <v>0</v>
      </c>
      <c r="BB127" s="177" t="n">
        <f aca="false">IF(T127=2,1,0)</f>
        <v>0</v>
      </c>
      <c r="BC127" s="177" t="n">
        <f aca="false">IF(T127=1,1,0)</f>
        <v>0</v>
      </c>
      <c r="BD127" s="177" t="n">
        <f aca="false">IF(AND(T127=0,U127&lt;&gt;0),1,0)</f>
        <v>0</v>
      </c>
      <c r="BE127" s="177" t="n">
        <f aca="false">IF(U46=3,1,0)</f>
        <v>0</v>
      </c>
      <c r="BF127" s="177" t="n">
        <f aca="false">IF(U46=2,1,0)</f>
        <v>0</v>
      </c>
      <c r="BG127" s="177" t="n">
        <f aca="false">IF(U46=1,1,0)</f>
        <v>0</v>
      </c>
      <c r="BH127" s="177" t="n">
        <f aca="false">IF(AND(U46=0,T46&lt;&gt;0),1,0)</f>
        <v>0</v>
      </c>
      <c r="BI127" s="27"/>
    </row>
    <row r="128" customFormat="false" ht="15" hidden="true" customHeight="true" outlineLevel="0" collapsed="false">
      <c r="A128" s="224"/>
      <c r="B128" s="225"/>
      <c r="C128" s="263"/>
      <c r="D128" s="262" t="n">
        <f aca="false">D127</f>
        <v>0</v>
      </c>
      <c r="E128" s="228" t="str">
        <f aca="false">E6</f>
        <v>VBC Altenglan</v>
      </c>
      <c r="F128" s="231"/>
      <c r="G128" s="232"/>
      <c r="H128" s="229"/>
      <c r="I128" s="230"/>
      <c r="J128" s="231"/>
      <c r="K128" s="232"/>
      <c r="L128" s="229"/>
      <c r="M128" s="230"/>
      <c r="N128" s="231"/>
      <c r="O128" s="232"/>
      <c r="P128" s="235" t="str">
        <f aca="false">IF(F128="","",F128+H128+J128+L128+N128)</f>
        <v/>
      </c>
      <c r="Q128" s="236" t="str">
        <f aca="false">IF(G128="","",G128+I128+K128+M128+O128)</f>
        <v/>
      </c>
      <c r="R128" s="235" t="str">
        <f aca="false">IF(F128="","",AQ128+AS128+AU128+AW128+AY128)</f>
        <v/>
      </c>
      <c r="S128" s="236" t="str">
        <f aca="false">IF(G128="","",AR128+AT128+AV128+AX128+AZ128)</f>
        <v/>
      </c>
      <c r="T128" s="218" t="n">
        <f aca="false">IF(AND(R128&lt;&gt;"",R128=3,S128=0),3,              (IF(AND(R128&lt;&gt;"",R128=3,S128=1),3,                           (IF(AND(R128&lt;&gt;"",R128=3,S128=2),2,                        (IF(AND(R128&lt;&gt;"",R128=2),1,                                                 (IF(AND(R128&lt;&gt;"",R128=1),0,                                                               (IF(AND(R128&lt;&gt;"",R128=0),0,                                                                                0)))))))))))</f>
        <v>0</v>
      </c>
      <c r="U128" s="219" t="n">
        <f aca="false">IF(AND(S128&lt;&gt;"",S128=3,R128=0),3,              (IF(AND(S128&lt;&gt;"",S128=3,R128=1),3,                           (IF(AND(S128&lt;&gt;"",S128=3,R128=2),2,                        (IF(AND(S128&lt;&gt;"",S128=2),1,                                                 (IF(AND(S128&lt;&gt;"",S128=1),0,                                                               (IF(AND(S128&lt;&gt;"",S128=0),0,                                                                                0)))))))))))</f>
        <v>0</v>
      </c>
      <c r="V128" s="237"/>
      <c r="W128" s="237"/>
      <c r="X128" s="237"/>
      <c r="Y128" s="237"/>
      <c r="Z128" s="237"/>
      <c r="AA128" s="237"/>
      <c r="AB128" s="237"/>
      <c r="AC128" s="237"/>
      <c r="AD128" s="237"/>
      <c r="AE128" s="237"/>
      <c r="AF128" s="237"/>
      <c r="AG128" s="237"/>
      <c r="AH128" s="237"/>
      <c r="AI128" s="237"/>
      <c r="AJ128" s="237"/>
      <c r="AK128" s="237"/>
      <c r="AL128" s="237"/>
      <c r="AM128" s="238" t="str">
        <f aca="true">IF(U128&lt;&gt;"","",IF(C128&lt;&gt;"","verlegt",IF(B128&lt;TODAY(),"offen","")))</f>
        <v/>
      </c>
      <c r="AN128" s="238"/>
      <c r="AO128" s="239" t="str">
        <f aca="true">IF(U128&lt;&gt;"","",IF(C128="","",IF(C128&lt;TODAY(),"offen","")))</f>
        <v/>
      </c>
      <c r="AP128" s="239"/>
      <c r="AQ128" s="223" t="n">
        <f aca="false">IF(F128&gt;G128,1,0)</f>
        <v>0</v>
      </c>
      <c r="AR128" s="223" t="n">
        <f aca="false">IF(G128&gt;F128,1,0)</f>
        <v>0</v>
      </c>
      <c r="AS128" s="27" t="n">
        <f aca="false">IF(H128&gt;I128,1,0)</f>
        <v>0</v>
      </c>
      <c r="AT128" s="3" t="n">
        <f aca="false">IF(I128&gt;H128,1,0)</f>
        <v>0</v>
      </c>
      <c r="AU128" s="223" t="n">
        <f aca="false">IF(J128&gt;K128,1,0)</f>
        <v>0</v>
      </c>
      <c r="AV128" s="223" t="n">
        <f aca="false">IF(K128&gt;J128,1,0)</f>
        <v>0</v>
      </c>
      <c r="AW128" s="27" t="n">
        <f aca="false">IF(L128&gt;M128,1,0)</f>
        <v>0</v>
      </c>
      <c r="AX128" s="27" t="n">
        <f aca="false">IF(M128&gt;L128,1,0)</f>
        <v>0</v>
      </c>
      <c r="AY128" s="223" t="n">
        <f aca="false">IF(N128&gt;O128,1,0)</f>
        <v>0</v>
      </c>
      <c r="AZ128" s="223" t="n">
        <f aca="false">IF(O128&gt;N128,1,0)</f>
        <v>0</v>
      </c>
      <c r="BA128" s="177" t="n">
        <f aca="false">IF(T128=3,1,0)</f>
        <v>0</v>
      </c>
      <c r="BB128" s="177" t="n">
        <f aca="false">IF(T128=2,1,0)</f>
        <v>0</v>
      </c>
      <c r="BC128" s="177" t="n">
        <f aca="false">IF(T128=1,1,0)</f>
        <v>0</v>
      </c>
      <c r="BD128" s="177" t="n">
        <f aca="false">IF(AND(T128=0,U128&lt;&gt;0),1,0)</f>
        <v>0</v>
      </c>
      <c r="BE128" s="177" t="n">
        <f aca="false">IF(U57=3,1,0)</f>
        <v>0</v>
      </c>
      <c r="BF128" s="177" t="n">
        <f aca="false">IF(U57=2,1,0)</f>
        <v>0</v>
      </c>
      <c r="BG128" s="177" t="n">
        <f aca="false">IF(U57=1,1,0)</f>
        <v>0</v>
      </c>
      <c r="BH128" s="177" t="n">
        <f aca="false">IF(AND(U57=0,T57&lt;&gt;0),1,0)</f>
        <v>0</v>
      </c>
      <c r="BI128" s="27"/>
    </row>
    <row r="129" customFormat="false" ht="15" hidden="true" customHeight="true" outlineLevel="0" collapsed="false">
      <c r="A129" s="224"/>
      <c r="B129" s="225"/>
      <c r="C129" s="263"/>
      <c r="D129" s="262" t="n">
        <f aca="false">D128</f>
        <v>0</v>
      </c>
      <c r="E129" s="228" t="str">
        <f aca="false">E9</f>
        <v>VBC Kaiserslautern</v>
      </c>
      <c r="F129" s="231"/>
      <c r="G129" s="232"/>
      <c r="H129" s="229"/>
      <c r="I129" s="230"/>
      <c r="J129" s="231"/>
      <c r="K129" s="232"/>
      <c r="L129" s="229"/>
      <c r="M129" s="230"/>
      <c r="N129" s="231"/>
      <c r="O129" s="232"/>
      <c r="P129" s="235" t="str">
        <f aca="false">IF(F129="","",F129+H129+J129+L129+N129)</f>
        <v/>
      </c>
      <c r="Q129" s="236" t="str">
        <f aca="false">IF(G129="","",G129+I129+K129+M129+O129)</f>
        <v/>
      </c>
      <c r="R129" s="235" t="str">
        <f aca="false">IF(F129="","",AQ129+AS129+AU129+AW129+AY129)</f>
        <v/>
      </c>
      <c r="S129" s="236" t="str">
        <f aca="false">IF(G129="","",AR129+AT129+AV129+AX129+AZ129)</f>
        <v/>
      </c>
      <c r="T129" s="218" t="n">
        <f aca="false">IF(AND(R129&lt;&gt;"",R129=3,S129=0),3,              (IF(AND(R129&lt;&gt;"",R129=3,S129=1),3,                           (IF(AND(R129&lt;&gt;"",R129=3,S129=2),2,                        (IF(AND(R129&lt;&gt;"",R129=2),1,                                                 (IF(AND(R129&lt;&gt;"",R129=1),0,                                                               (IF(AND(R129&lt;&gt;"",R129=0),0,                                                                                0)))))))))))</f>
        <v>0</v>
      </c>
      <c r="U129" s="219" t="n">
        <f aca="false">IF(AND(S129&lt;&gt;"",S129=3,R129=0),3,              (IF(AND(S129&lt;&gt;"",S129=3,R129=1),3,                           (IF(AND(S129&lt;&gt;"",S129=3,R129=2),2,                        (IF(AND(S129&lt;&gt;"",S129=2),1,                                                 (IF(AND(S129&lt;&gt;"",S129=1),0,                                                               (IF(AND(S129&lt;&gt;"",S129=0),0,                                                                                0)))))))))))</f>
        <v>0</v>
      </c>
      <c r="V129" s="237"/>
      <c r="W129" s="237"/>
      <c r="X129" s="237"/>
      <c r="Y129" s="237"/>
      <c r="Z129" s="237"/>
      <c r="AA129" s="237"/>
      <c r="AB129" s="237"/>
      <c r="AC129" s="237"/>
      <c r="AD129" s="237"/>
      <c r="AE129" s="237"/>
      <c r="AF129" s="237"/>
      <c r="AG129" s="237"/>
      <c r="AH129" s="237"/>
      <c r="AI129" s="237"/>
      <c r="AJ129" s="237"/>
      <c r="AK129" s="237"/>
      <c r="AL129" s="237"/>
      <c r="AM129" s="238" t="str">
        <f aca="true">IF(U129&lt;&gt;"","",IF(C129&lt;&gt;"","verlegt",IF(B129&lt;TODAY(),"offen","")))</f>
        <v/>
      </c>
      <c r="AN129" s="238"/>
      <c r="AO129" s="239" t="str">
        <f aca="true">IF(U129&lt;&gt;"","",IF(C129="","",IF(C129&lt;TODAY(),"offen","")))</f>
        <v/>
      </c>
      <c r="AP129" s="239"/>
      <c r="AQ129" s="223" t="n">
        <f aca="false">IF(F129&gt;G129,1,0)</f>
        <v>0</v>
      </c>
      <c r="AR129" s="223" t="n">
        <f aca="false">IF(G129&gt;F129,1,0)</f>
        <v>0</v>
      </c>
      <c r="AS129" s="27" t="n">
        <f aca="false">IF(H129&gt;I129,1,0)</f>
        <v>0</v>
      </c>
      <c r="AT129" s="3" t="n">
        <f aca="false">IF(I129&gt;H129,1,0)</f>
        <v>0</v>
      </c>
      <c r="AU129" s="223" t="n">
        <f aca="false">IF(J129&gt;K129,1,0)</f>
        <v>0</v>
      </c>
      <c r="AV129" s="223" t="n">
        <f aca="false">IF(K129&gt;J129,1,0)</f>
        <v>0</v>
      </c>
      <c r="AW129" s="27" t="n">
        <f aca="false">IF(L129&gt;M129,1,0)</f>
        <v>0</v>
      </c>
      <c r="AX129" s="27" t="n">
        <f aca="false">IF(M129&gt;L129,1,0)</f>
        <v>0</v>
      </c>
      <c r="AY129" s="223" t="n">
        <f aca="false">IF(N129&gt;O129,1,0)</f>
        <v>0</v>
      </c>
      <c r="AZ129" s="223" t="n">
        <f aca="false">IF(O129&gt;N129,1,0)</f>
        <v>0</v>
      </c>
      <c r="BA129" s="177" t="n">
        <f aca="false">IF(T129=3,1,0)</f>
        <v>0</v>
      </c>
      <c r="BB129" s="177" t="n">
        <f aca="false">IF(T129=2,1,0)</f>
        <v>0</v>
      </c>
      <c r="BC129" s="177" t="n">
        <f aca="false">IF(T129=1,1,0)</f>
        <v>0</v>
      </c>
      <c r="BD129" s="177" t="n">
        <f aca="false">IF(AND(T129=0,U129&lt;&gt;0),1,0)</f>
        <v>0</v>
      </c>
      <c r="BE129" s="177" t="n">
        <f aca="false">IF(U68=3,1,0)</f>
        <v>0</v>
      </c>
      <c r="BF129" s="177" t="n">
        <f aca="false">IF(U68=2,1,0)</f>
        <v>0</v>
      </c>
      <c r="BG129" s="177" t="n">
        <f aca="false">IF(U68=1,1,0)</f>
        <v>0</v>
      </c>
      <c r="BH129" s="177" t="n">
        <f aca="false">IF(AND(U68=0,T68&lt;&gt;0),1,0)</f>
        <v>0</v>
      </c>
      <c r="BI129" s="27"/>
    </row>
    <row r="130" customFormat="false" ht="15" hidden="true" customHeight="true" outlineLevel="0" collapsed="false">
      <c r="A130" s="224"/>
      <c r="B130" s="225"/>
      <c r="C130" s="263"/>
      <c r="D130" s="262" t="n">
        <f aca="false">D129</f>
        <v>0</v>
      </c>
      <c r="E130" s="228" t="str">
        <f aca="false">E12</f>
        <v>TV Rodenbach US</v>
      </c>
      <c r="F130" s="231"/>
      <c r="G130" s="232"/>
      <c r="H130" s="229"/>
      <c r="I130" s="230"/>
      <c r="J130" s="231"/>
      <c r="K130" s="232"/>
      <c r="L130" s="229"/>
      <c r="M130" s="230"/>
      <c r="N130" s="231"/>
      <c r="O130" s="232"/>
      <c r="P130" s="235" t="str">
        <f aca="false">IF(F130="","",F130+H130+J130+L130+N130)</f>
        <v/>
      </c>
      <c r="Q130" s="236" t="str">
        <f aca="false">IF(G130="","",G130+I130+K130+M130+O130)</f>
        <v/>
      </c>
      <c r="R130" s="235" t="str">
        <f aca="false">IF(F130="","",AQ130+AS130+AU130+AW130+AY130)</f>
        <v/>
      </c>
      <c r="S130" s="236" t="str">
        <f aca="false">IF(G130="","",AR130+AT130+AV130+AX130+AZ130)</f>
        <v/>
      </c>
      <c r="T130" s="218" t="n">
        <f aca="false">IF(AND(R130&lt;&gt;"",R130=3,S130=0),3,              (IF(AND(R130&lt;&gt;"",R130=3,S130=1),3,                           (IF(AND(R130&lt;&gt;"",R130=3,S130=2),2,                        (IF(AND(R130&lt;&gt;"",R130=2),1,                                                 (IF(AND(R130&lt;&gt;"",R130=1),0,                                                               (IF(AND(R130&lt;&gt;"",R130=0),0,                                                                                0)))))))))))</f>
        <v>0</v>
      </c>
      <c r="U130" s="219" t="n">
        <f aca="false">IF(AND(S130&lt;&gt;"",S130=3,R130=0),3,              (IF(AND(S130&lt;&gt;"",S130=3,R130=1),3,                           (IF(AND(S130&lt;&gt;"",S130=3,R130=2),2,                        (IF(AND(S130&lt;&gt;"",S130=2),1,                                                 (IF(AND(S130&lt;&gt;"",S130=1),0,                                                               (IF(AND(S130&lt;&gt;"",S130=0),0,                                                                                0)))))))))))</f>
        <v>0</v>
      </c>
      <c r="V130" s="237"/>
      <c r="W130" s="237"/>
      <c r="X130" s="237"/>
      <c r="Y130" s="237"/>
      <c r="Z130" s="237"/>
      <c r="AA130" s="237"/>
      <c r="AB130" s="237"/>
      <c r="AC130" s="237"/>
      <c r="AD130" s="237"/>
      <c r="AE130" s="237"/>
      <c r="AF130" s="237"/>
      <c r="AG130" s="237"/>
      <c r="AH130" s="237"/>
      <c r="AI130" s="237"/>
      <c r="AJ130" s="237"/>
      <c r="AK130" s="237"/>
      <c r="AL130" s="237"/>
      <c r="AM130" s="264" t="str">
        <f aca="true">IF(U130&lt;&gt;"","",IF(C130&lt;&gt;"","verlegt",IF(B130&lt;TODAY(),"offen","")))</f>
        <v/>
      </c>
      <c r="AN130" s="264"/>
      <c r="AO130" s="239" t="str">
        <f aca="true">IF(U130&lt;&gt;"","",IF(C130="","",IF(C130&lt;TODAY(),"offen","")))</f>
        <v/>
      </c>
      <c r="AP130" s="239"/>
      <c r="AQ130" s="223" t="n">
        <f aca="false">IF(F130&gt;G130,1,0)</f>
        <v>0</v>
      </c>
      <c r="AR130" s="223" t="n">
        <f aca="false">IF(G130&gt;F130,1,0)</f>
        <v>0</v>
      </c>
      <c r="AS130" s="27" t="n">
        <f aca="false">IF(H130&gt;I130,1,0)</f>
        <v>0</v>
      </c>
      <c r="AT130" s="3" t="n">
        <f aca="false">IF(I130&gt;H130,1,0)</f>
        <v>0</v>
      </c>
      <c r="AU130" s="223" t="n">
        <f aca="false">IF(J130&gt;K130,1,0)</f>
        <v>0</v>
      </c>
      <c r="AV130" s="223" t="n">
        <f aca="false">IF(K130&gt;J130,1,0)</f>
        <v>0</v>
      </c>
      <c r="AW130" s="27" t="n">
        <f aca="false">IF(L130&gt;M130,1,0)</f>
        <v>0</v>
      </c>
      <c r="AX130" s="27" t="n">
        <f aca="false">IF(M130&gt;L130,1,0)</f>
        <v>0</v>
      </c>
      <c r="AY130" s="223" t="n">
        <f aca="false">IF(N130&gt;O130,1,0)</f>
        <v>0</v>
      </c>
      <c r="AZ130" s="223" t="n">
        <f aca="false">IF(O130&gt;N130,1,0)</f>
        <v>0</v>
      </c>
      <c r="BA130" s="177" t="n">
        <f aca="false">IF(T130=3,1,0)</f>
        <v>0</v>
      </c>
      <c r="BB130" s="177" t="n">
        <f aca="false">IF(T130=2,1,0)</f>
        <v>0</v>
      </c>
      <c r="BC130" s="177" t="n">
        <f aca="false">IF(T130=1,1,0)</f>
        <v>0</v>
      </c>
      <c r="BD130" s="177" t="n">
        <f aca="false">IF(AND(T130=0,U130&lt;&gt;0),1,0)</f>
        <v>0</v>
      </c>
      <c r="BE130" s="177" t="n">
        <f aca="false">IF(U79=3,1,0)</f>
        <v>0</v>
      </c>
      <c r="BF130" s="177" t="n">
        <f aca="false">IF(U79=2,1,0)</f>
        <v>0</v>
      </c>
      <c r="BG130" s="177" t="n">
        <f aca="false">IF(U79=1,1,0)</f>
        <v>0</v>
      </c>
      <c r="BH130" s="177" t="n">
        <f aca="false">IF(AND(U79=0,T79&lt;&gt;0),1,0)</f>
        <v>0</v>
      </c>
      <c r="BI130" s="27"/>
    </row>
    <row r="131" customFormat="false" ht="15" hidden="true" customHeight="true" outlineLevel="0" collapsed="false">
      <c r="A131" s="224"/>
      <c r="B131" s="225"/>
      <c r="C131" s="263"/>
      <c r="D131" s="262" t="n">
        <f aca="false">D130</f>
        <v>0</v>
      </c>
      <c r="E131" s="228" t="str">
        <f aca="false">E15</f>
        <v>Niederkirchen/Roßbach</v>
      </c>
      <c r="F131" s="231"/>
      <c r="G131" s="232"/>
      <c r="H131" s="229"/>
      <c r="I131" s="230"/>
      <c r="J131" s="231"/>
      <c r="K131" s="232"/>
      <c r="L131" s="229"/>
      <c r="M131" s="230"/>
      <c r="N131" s="231"/>
      <c r="O131" s="232"/>
      <c r="P131" s="235" t="str">
        <f aca="false">IF(F131="","",F131+H131+J131+L131+N131)</f>
        <v/>
      </c>
      <c r="Q131" s="236" t="str">
        <f aca="false">IF(G131="","",G131+I131+K131+M131+O131)</f>
        <v/>
      </c>
      <c r="R131" s="235" t="str">
        <f aca="false">IF(F131="","",AQ131+AS131+AU131+AW131+AY131)</f>
        <v/>
      </c>
      <c r="S131" s="236" t="str">
        <f aca="false">IF(G131="","",AR131+AT131+AV131+AX131+AZ131)</f>
        <v/>
      </c>
      <c r="T131" s="218" t="n">
        <f aca="false">IF(AND(R131&lt;&gt;"",R131=3,S131=0),3,              (IF(AND(R131&lt;&gt;"",R131=3,S131=1),3,                           (IF(AND(R131&lt;&gt;"",R131=3,S131=2),2,                        (IF(AND(R131&lt;&gt;"",R131=2),1,                                                 (IF(AND(R131&lt;&gt;"",R131=1),0,                                                               (IF(AND(R131&lt;&gt;"",R131=0),0,                                                                                0)))))))))))</f>
        <v>0</v>
      </c>
      <c r="U131" s="219" t="n">
        <f aca="false">IF(AND(S131&lt;&gt;"",S131=3,R131=0),3,              (IF(AND(S131&lt;&gt;"",S131=3,R131=1),3,                           (IF(AND(S131&lt;&gt;"",S131=3,R131=2),2,                        (IF(AND(S131&lt;&gt;"",S131=2),1,                                                 (IF(AND(S131&lt;&gt;"",S131=1),0,                                                               (IF(AND(S131&lt;&gt;"",S131=0),0,                                                                                0)))))))))))</f>
        <v>0</v>
      </c>
      <c r="V131" s="237"/>
      <c r="W131" s="237"/>
      <c r="X131" s="237"/>
      <c r="Y131" s="237"/>
      <c r="Z131" s="237"/>
      <c r="AA131" s="237"/>
      <c r="AB131" s="237"/>
      <c r="AC131" s="237"/>
      <c r="AD131" s="237"/>
      <c r="AE131" s="237"/>
      <c r="AF131" s="237"/>
      <c r="AG131" s="237"/>
      <c r="AH131" s="237"/>
      <c r="AI131" s="237"/>
      <c r="AJ131" s="237"/>
      <c r="AK131" s="237"/>
      <c r="AL131" s="237"/>
      <c r="AM131" s="238" t="str">
        <f aca="true">IF(U131&lt;&gt;"","",IF(C131&lt;&gt;"","verlegt",IF(B131&lt;TODAY(),"offen","")))</f>
        <v/>
      </c>
      <c r="AN131" s="238"/>
      <c r="AO131" s="239" t="str">
        <f aca="true">IF(U131&lt;&gt;"","",IF(C131="","",IF(C131&lt;TODAY(),"offen","")))</f>
        <v/>
      </c>
      <c r="AP131" s="239"/>
      <c r="AQ131" s="223" t="n">
        <f aca="false">IF(F131&gt;G131,1,0)</f>
        <v>0</v>
      </c>
      <c r="AR131" s="223" t="n">
        <f aca="false">IF(G131&gt;F131,1,0)</f>
        <v>0</v>
      </c>
      <c r="AS131" s="27" t="n">
        <f aca="false">IF(H131&gt;I131,1,0)</f>
        <v>0</v>
      </c>
      <c r="AT131" s="3" t="n">
        <f aca="false">IF(I131&gt;H131,1,0)</f>
        <v>0</v>
      </c>
      <c r="AU131" s="223" t="n">
        <f aca="false">IF(J131&gt;K131,1,0)</f>
        <v>0</v>
      </c>
      <c r="AV131" s="223" t="n">
        <f aca="false">IF(K131&gt;J131,1,0)</f>
        <v>0</v>
      </c>
      <c r="AW131" s="27" t="n">
        <f aca="false">IF(L131&gt;M131,1,0)</f>
        <v>0</v>
      </c>
      <c r="AX131" s="27" t="n">
        <f aca="false">IF(M131&gt;L131,1,0)</f>
        <v>0</v>
      </c>
      <c r="AY131" s="223" t="n">
        <f aca="false">IF(N131&gt;O131,1,0)</f>
        <v>0</v>
      </c>
      <c r="AZ131" s="223" t="n">
        <f aca="false">IF(O131&gt;N131,1,0)</f>
        <v>0</v>
      </c>
      <c r="BA131" s="177" t="n">
        <f aca="false">IF(T131=3,1,0)</f>
        <v>0</v>
      </c>
      <c r="BB131" s="177" t="n">
        <f aca="false">IF(T131=2,1,0)</f>
        <v>0</v>
      </c>
      <c r="BC131" s="177" t="n">
        <f aca="false">IF(T131=1,1,0)</f>
        <v>0</v>
      </c>
      <c r="BD131" s="177" t="n">
        <f aca="false">IF(AND(T131=0,U131&lt;&gt;0),1,0)</f>
        <v>0</v>
      </c>
      <c r="BE131" s="177" t="n">
        <f aca="false">IF(U90=3,1,0)</f>
        <v>0</v>
      </c>
      <c r="BF131" s="177" t="n">
        <f aca="false">IF(U90=2,1,0)</f>
        <v>0</v>
      </c>
      <c r="BG131" s="177" t="n">
        <f aca="false">IF(U90=1,1,0)</f>
        <v>0</v>
      </c>
      <c r="BH131" s="177" t="n">
        <f aca="false">IF(AND(U90=0,T90&lt;&gt;0),1,0)</f>
        <v>0</v>
      </c>
      <c r="BI131" s="27"/>
    </row>
    <row r="132" customFormat="false" ht="15" hidden="true" customHeight="true" outlineLevel="0" collapsed="false">
      <c r="A132" s="224"/>
      <c r="B132" s="225"/>
      <c r="C132" s="263"/>
      <c r="D132" s="262" t="n">
        <f aca="false">D131</f>
        <v>0</v>
      </c>
      <c r="E132" s="228" t="n">
        <f aca="false">E18</f>
        <v>0</v>
      </c>
      <c r="F132" s="231"/>
      <c r="G132" s="232"/>
      <c r="H132" s="229"/>
      <c r="I132" s="230"/>
      <c r="J132" s="231"/>
      <c r="K132" s="232"/>
      <c r="L132" s="229"/>
      <c r="M132" s="230"/>
      <c r="N132" s="231"/>
      <c r="O132" s="232"/>
      <c r="P132" s="235" t="str">
        <f aca="false">IF(F132="","",F132+H132+J132+L132+N132)</f>
        <v/>
      </c>
      <c r="Q132" s="236" t="str">
        <f aca="false">IF(G132="","",G132+I132+K132+M132+O132)</f>
        <v/>
      </c>
      <c r="R132" s="235" t="str">
        <f aca="false">IF(F132="","",AQ132+AS132+AU132+AW132+AY132)</f>
        <v/>
      </c>
      <c r="S132" s="236" t="str">
        <f aca="false">IF(G132="","",AR132+AT132+AV132+AX132+AZ132)</f>
        <v/>
      </c>
      <c r="T132" s="218" t="n">
        <f aca="false">IF(AND(R132&lt;&gt;"",R132=3,S132=0),3,              (IF(AND(R132&lt;&gt;"",R132=3,S132=1),3,                           (IF(AND(R132&lt;&gt;"",R132=3,S132=2),2,                        (IF(AND(R132&lt;&gt;"",R132=2),1,                                                 (IF(AND(R132&lt;&gt;"",R132=1),0,                                                               (IF(AND(R132&lt;&gt;"",R132=0),0,                                                                                0)))))))))))</f>
        <v>0</v>
      </c>
      <c r="U132" s="219" t="n">
        <f aca="false">IF(AND(S132&lt;&gt;"",S132=3,R132=0),3,              (IF(AND(S132&lt;&gt;"",S132=3,R132=1),3,                           (IF(AND(S132&lt;&gt;"",S132=3,R132=2),2,                        (IF(AND(S132&lt;&gt;"",S132=2),1,                                                 (IF(AND(S132&lt;&gt;"",S132=1),0,                                                               (IF(AND(S132&lt;&gt;"",S132=0),0,                                                                                0)))))))))))</f>
        <v>0</v>
      </c>
      <c r="V132" s="237"/>
      <c r="W132" s="237"/>
      <c r="X132" s="237"/>
      <c r="Y132" s="237"/>
      <c r="Z132" s="237"/>
      <c r="AA132" s="237"/>
      <c r="AB132" s="237"/>
      <c r="AC132" s="237"/>
      <c r="AD132" s="237"/>
      <c r="AE132" s="237"/>
      <c r="AF132" s="237"/>
      <c r="AG132" s="237"/>
      <c r="AH132" s="237"/>
      <c r="AI132" s="237"/>
      <c r="AJ132" s="237"/>
      <c r="AK132" s="237"/>
      <c r="AL132" s="237"/>
      <c r="AM132" s="238" t="str">
        <f aca="true">IF(U132&lt;&gt;"","",IF(C132&lt;&gt;"","verlegt",IF(B132&lt;TODAY(),"offen","")))</f>
        <v/>
      </c>
      <c r="AN132" s="238"/>
      <c r="AO132" s="239" t="str">
        <f aca="true">IF(U132&lt;&gt;"","",IF(C132="","",IF(C132&lt;TODAY(),"offen","")))</f>
        <v/>
      </c>
      <c r="AP132" s="239"/>
      <c r="AQ132" s="223" t="n">
        <f aca="false">IF(F132&gt;G132,1,0)</f>
        <v>0</v>
      </c>
      <c r="AR132" s="223" t="n">
        <f aca="false">IF(G132&gt;F132,1,0)</f>
        <v>0</v>
      </c>
      <c r="AS132" s="27" t="n">
        <f aca="false">IF(H132&gt;I132,1,0)</f>
        <v>0</v>
      </c>
      <c r="AT132" s="3" t="n">
        <f aca="false">IF(I132&gt;H132,1,0)</f>
        <v>0</v>
      </c>
      <c r="AU132" s="223" t="n">
        <f aca="false">IF(J132&gt;K132,1,0)</f>
        <v>0</v>
      </c>
      <c r="AV132" s="223" t="n">
        <f aca="false">IF(K132&gt;J132,1,0)</f>
        <v>0</v>
      </c>
      <c r="AW132" s="27" t="n">
        <f aca="false">IF(L132&gt;M132,1,0)</f>
        <v>0</v>
      </c>
      <c r="AX132" s="27" t="n">
        <f aca="false">IF(M132&gt;L132,1,0)</f>
        <v>0</v>
      </c>
      <c r="AY132" s="223" t="n">
        <f aca="false">IF(N132&gt;O132,1,0)</f>
        <v>0</v>
      </c>
      <c r="AZ132" s="223" t="n">
        <f aca="false">IF(O132&gt;N132,1,0)</f>
        <v>0</v>
      </c>
      <c r="BA132" s="177" t="n">
        <f aca="false">IF(T132=3,1,0)</f>
        <v>0</v>
      </c>
      <c r="BB132" s="177" t="n">
        <f aca="false">IF(T132=2,1,0)</f>
        <v>0</v>
      </c>
      <c r="BC132" s="177" t="n">
        <f aca="false">IF(T132=1,1,0)</f>
        <v>0</v>
      </c>
      <c r="BD132" s="177" t="n">
        <f aca="false">IF(AND(T132=0,U132&lt;&gt;0),1,0)</f>
        <v>0</v>
      </c>
      <c r="BE132" s="177" t="n">
        <f aca="false">IF(U101=3,1,0)</f>
        <v>0</v>
      </c>
      <c r="BF132" s="177" t="n">
        <f aca="false">IF(U101=2,1,0)</f>
        <v>0</v>
      </c>
      <c r="BG132" s="177" t="n">
        <f aca="false">IF(U101=1,1,0)</f>
        <v>0</v>
      </c>
      <c r="BH132" s="177" t="n">
        <f aca="false">IF(AND(U101=0,T101&lt;&gt;0),1,0)</f>
        <v>0</v>
      </c>
      <c r="BI132" s="27"/>
    </row>
    <row r="133" customFormat="false" ht="15" hidden="true" customHeight="true" outlineLevel="0" collapsed="false">
      <c r="A133" s="224"/>
      <c r="B133" s="225"/>
      <c r="C133" s="263"/>
      <c r="D133" s="262" t="n">
        <f aca="false">D132</f>
        <v>0</v>
      </c>
      <c r="E133" s="228" t="n">
        <f aca="false">E21</f>
        <v>0</v>
      </c>
      <c r="F133" s="231"/>
      <c r="G133" s="232"/>
      <c r="H133" s="229"/>
      <c r="I133" s="230"/>
      <c r="J133" s="231"/>
      <c r="K133" s="232"/>
      <c r="L133" s="229"/>
      <c r="M133" s="230"/>
      <c r="N133" s="231"/>
      <c r="O133" s="232"/>
      <c r="P133" s="235" t="str">
        <f aca="false">IF(F133="","",F133+H133+J133+L133+N133)</f>
        <v/>
      </c>
      <c r="Q133" s="236" t="str">
        <f aca="false">IF(G133="","",G133+I133+K133+M133+O133)</f>
        <v/>
      </c>
      <c r="R133" s="235" t="str">
        <f aca="false">IF(F133="","",AQ133+AS133+AU133+AW133+AY133)</f>
        <v/>
      </c>
      <c r="S133" s="236" t="str">
        <f aca="false">IF(G133="","",AR133+AT133+AV133+AX133+AZ133)</f>
        <v/>
      </c>
      <c r="T133" s="218" t="n">
        <f aca="false">IF(AND(R133&lt;&gt;"",R133=3,S133=0),3,              (IF(AND(R133&lt;&gt;"",R133=3,S133=1),3,                           (IF(AND(R133&lt;&gt;"",R133=3,S133=2),2,                        (IF(AND(R133&lt;&gt;"",R133=2),1,                                                 (IF(AND(R133&lt;&gt;"",R133=1),0,                                                               (IF(AND(R133&lt;&gt;"",R133=0),0,                                                                                0)))))))))))</f>
        <v>0</v>
      </c>
      <c r="U133" s="219" t="n">
        <f aca="false">IF(AND(S133&lt;&gt;"",S133=3,R133=0),3,              (IF(AND(S133&lt;&gt;"",S133=3,R133=1),3,                           (IF(AND(S133&lt;&gt;"",S133=3,R133=2),2,                        (IF(AND(S133&lt;&gt;"",S133=2),1,                                                 (IF(AND(S133&lt;&gt;"",S133=1),0,                                                               (IF(AND(S133&lt;&gt;"",S133=0),0,                                                                                0)))))))))))</f>
        <v>0</v>
      </c>
      <c r="V133" s="237"/>
      <c r="W133" s="237"/>
      <c r="X133" s="237"/>
      <c r="Y133" s="237"/>
      <c r="Z133" s="237"/>
      <c r="AA133" s="237"/>
      <c r="AB133" s="237"/>
      <c r="AC133" s="237"/>
      <c r="AD133" s="237"/>
      <c r="AE133" s="237"/>
      <c r="AF133" s="237"/>
      <c r="AG133" s="237"/>
      <c r="AH133" s="237"/>
      <c r="AI133" s="237"/>
      <c r="AJ133" s="237"/>
      <c r="AK133" s="237"/>
      <c r="AL133" s="237"/>
      <c r="AM133" s="238" t="str">
        <f aca="true">IF(U133&lt;&gt;"","",IF(C133&lt;&gt;"","verlegt",IF(B133&lt;TODAY(),"offen","")))</f>
        <v/>
      </c>
      <c r="AN133" s="238"/>
      <c r="AO133" s="239" t="str">
        <f aca="true">IF(U133&lt;&gt;"","",IF(C133="","",IF(C133&lt;TODAY(),"offen","")))</f>
        <v/>
      </c>
      <c r="AP133" s="239"/>
      <c r="AQ133" s="223" t="n">
        <f aca="false">IF(F133&gt;G133,1,0)</f>
        <v>0</v>
      </c>
      <c r="AR133" s="223" t="n">
        <f aca="false">IF(G133&gt;F133,1,0)</f>
        <v>0</v>
      </c>
      <c r="AS133" s="27" t="n">
        <f aca="false">IF(H133&gt;I133,1,0)</f>
        <v>0</v>
      </c>
      <c r="AT133" s="3" t="n">
        <f aca="false">IF(I133&gt;H133,1,0)</f>
        <v>0</v>
      </c>
      <c r="AU133" s="223" t="n">
        <f aca="false">IF(J133&gt;K133,1,0)</f>
        <v>0</v>
      </c>
      <c r="AV133" s="223" t="n">
        <f aca="false">IF(K133&gt;J133,1,0)</f>
        <v>0</v>
      </c>
      <c r="AW133" s="27" t="n">
        <f aca="false">IF(L133&gt;M133,1,0)</f>
        <v>0</v>
      </c>
      <c r="AX133" s="27" t="n">
        <f aca="false">IF(M133&gt;L133,1,0)</f>
        <v>0</v>
      </c>
      <c r="AY133" s="223" t="n">
        <f aca="false">IF(N133&gt;O133,1,0)</f>
        <v>0</v>
      </c>
      <c r="AZ133" s="223" t="n">
        <f aca="false">IF(O133&gt;N133,1,0)</f>
        <v>0</v>
      </c>
      <c r="BA133" s="177" t="n">
        <f aca="false">IF(T133=3,1,0)</f>
        <v>0</v>
      </c>
      <c r="BB133" s="177" t="n">
        <f aca="false">IF(T133=2,1,0)</f>
        <v>0</v>
      </c>
      <c r="BC133" s="177" t="n">
        <f aca="false">IF(T133=1,1,0)</f>
        <v>0</v>
      </c>
      <c r="BD133" s="177" t="n">
        <f aca="false">IF(AND(T133=0,U133&lt;&gt;0),1,0)</f>
        <v>0</v>
      </c>
      <c r="BE133" s="177" t="n">
        <f aca="false">IF(U112=3,1,0)</f>
        <v>0</v>
      </c>
      <c r="BF133" s="177" t="n">
        <f aca="false">IF(U112=2,1,0)</f>
        <v>0</v>
      </c>
      <c r="BG133" s="177" t="n">
        <f aca="false">IF(U112=1,1,0)</f>
        <v>0</v>
      </c>
      <c r="BH133" s="177" t="n">
        <f aca="false">IF(AND(U112=0,T112&lt;&gt;0),1,0)</f>
        <v>0</v>
      </c>
      <c r="BI133" s="27"/>
    </row>
    <row r="134" customFormat="false" ht="15" hidden="true" customHeight="true" outlineLevel="0" collapsed="false">
      <c r="A134" s="224"/>
      <c r="B134" s="225"/>
      <c r="C134" s="263"/>
      <c r="D134" s="262" t="n">
        <f aca="false">D133</f>
        <v>0</v>
      </c>
      <c r="E134" s="228" t="n">
        <f aca="false">E24</f>
        <v>0</v>
      </c>
      <c r="F134" s="231"/>
      <c r="G134" s="232"/>
      <c r="H134" s="229"/>
      <c r="I134" s="230"/>
      <c r="J134" s="231"/>
      <c r="K134" s="232"/>
      <c r="L134" s="229"/>
      <c r="M134" s="230"/>
      <c r="N134" s="231"/>
      <c r="O134" s="232"/>
      <c r="P134" s="235" t="str">
        <f aca="false">IF(F134="","",F134+H134+J134+L134+N134)</f>
        <v/>
      </c>
      <c r="Q134" s="236" t="str">
        <f aca="false">IF(G134="","",G134+I134+K134+M134+O134)</f>
        <v/>
      </c>
      <c r="R134" s="235" t="str">
        <f aca="false">IF(F134="","",AQ134+AS134+AU134+AW134+AY134)</f>
        <v/>
      </c>
      <c r="S134" s="236" t="str">
        <f aca="false">IF(G134="","",AR134+AT134+AV134+AX134+AZ134)</f>
        <v/>
      </c>
      <c r="T134" s="218" t="n">
        <f aca="false">IF(AND(R134&lt;&gt;"",R134=3,S134=0),3,              (IF(AND(R134&lt;&gt;"",R134=3,S134=1),3,                           (IF(AND(R134&lt;&gt;"",R134=3,S134=2),2,                        (IF(AND(R134&lt;&gt;"",R134=2),1,                                                 (IF(AND(R134&lt;&gt;"",R134=1),0,                                                               (IF(AND(R134&lt;&gt;"",R134=0),0,                                                                                0)))))))))))</f>
        <v>0</v>
      </c>
      <c r="U134" s="219" t="n">
        <f aca="false">IF(AND(S134&lt;&gt;"",S134=3,R134=0),3,              (IF(AND(S134&lt;&gt;"",S134=3,R134=1),3,                           (IF(AND(S134&lt;&gt;"",S134=3,R134=2),2,                        (IF(AND(S134&lt;&gt;"",S134=2),1,                                                 (IF(AND(S134&lt;&gt;"",S134=1),0,                                                               (IF(AND(S134&lt;&gt;"",S134=0),0,                                                                                0)))))))))))</f>
        <v>0</v>
      </c>
      <c r="V134" s="237"/>
      <c r="W134" s="237"/>
      <c r="X134" s="237"/>
      <c r="Y134" s="237"/>
      <c r="Z134" s="237"/>
      <c r="AA134" s="237"/>
      <c r="AB134" s="237"/>
      <c r="AC134" s="237"/>
      <c r="AD134" s="237"/>
      <c r="AE134" s="237"/>
      <c r="AF134" s="237"/>
      <c r="AG134" s="237"/>
      <c r="AH134" s="237"/>
      <c r="AI134" s="237"/>
      <c r="AJ134" s="237"/>
      <c r="AK134" s="237"/>
      <c r="AL134" s="237"/>
      <c r="AM134" s="238" t="str">
        <f aca="true">IF(U134&lt;&gt;"","",IF(C134&lt;&gt;"","verlegt",IF(B134&lt;TODAY(),"offen","")))</f>
        <v/>
      </c>
      <c r="AN134" s="238"/>
      <c r="AO134" s="239" t="str">
        <f aca="true">IF(U134&lt;&gt;"","",IF(C134="","",IF(C134&lt;TODAY(),"offen","")))</f>
        <v/>
      </c>
      <c r="AP134" s="239"/>
      <c r="AQ134" s="223" t="n">
        <f aca="false">IF(F134&gt;G134,1,0)</f>
        <v>0</v>
      </c>
      <c r="AR134" s="223" t="n">
        <f aca="false">IF(G134&gt;F134,1,0)</f>
        <v>0</v>
      </c>
      <c r="AS134" s="27" t="n">
        <f aca="false">IF(H134&gt;I134,1,0)</f>
        <v>0</v>
      </c>
      <c r="AT134" s="3" t="n">
        <f aca="false">IF(I134&gt;H134,1,0)</f>
        <v>0</v>
      </c>
      <c r="AU134" s="223" t="n">
        <f aca="false">IF(J134&gt;K134,1,0)</f>
        <v>0</v>
      </c>
      <c r="AV134" s="223" t="n">
        <f aca="false">IF(K134&gt;J134,1,0)</f>
        <v>0</v>
      </c>
      <c r="AW134" s="27" t="n">
        <f aca="false">IF(L134&gt;M134,1,0)</f>
        <v>0</v>
      </c>
      <c r="AX134" s="27" t="n">
        <f aca="false">IF(M134&gt;L134,1,0)</f>
        <v>0</v>
      </c>
      <c r="AY134" s="223" t="n">
        <f aca="false">IF(N134&gt;O134,1,0)</f>
        <v>0</v>
      </c>
      <c r="AZ134" s="223" t="n">
        <f aca="false">IF(O134&gt;N134,1,0)</f>
        <v>0</v>
      </c>
      <c r="BA134" s="177" t="n">
        <f aca="false">IF(T134=3,1,0)</f>
        <v>0</v>
      </c>
      <c r="BB134" s="177" t="n">
        <f aca="false">IF(T134=2,1,0)</f>
        <v>0</v>
      </c>
      <c r="BC134" s="177" t="n">
        <f aca="false">IF(T134=1,1,0)</f>
        <v>0</v>
      </c>
      <c r="BD134" s="177" t="n">
        <f aca="false">IF(AND(T134=0,U134&lt;&gt;0),1,0)</f>
        <v>0</v>
      </c>
      <c r="BE134" s="177" t="n">
        <f aca="false">IF(U123=3,1,0)</f>
        <v>0</v>
      </c>
      <c r="BF134" s="177" t="n">
        <f aca="false">IF(U123=2,1,0)</f>
        <v>0</v>
      </c>
      <c r="BG134" s="177" t="n">
        <f aca="false">IF(U123=1,1,0)</f>
        <v>0</v>
      </c>
      <c r="BH134" s="177" t="n">
        <f aca="false">IF(AND(U123=0,T123&lt;&gt;0),1,0)</f>
        <v>0</v>
      </c>
      <c r="BI134" s="27"/>
    </row>
    <row r="135" customFormat="false" ht="15" hidden="true" customHeight="true" outlineLevel="0" collapsed="false">
      <c r="A135" s="224"/>
      <c r="B135" s="225"/>
      <c r="C135" s="263"/>
      <c r="D135" s="262" t="n">
        <f aca="false">D134</f>
        <v>0</v>
      </c>
      <c r="E135" s="228" t="n">
        <f aca="false">E30</f>
        <v>0</v>
      </c>
      <c r="F135" s="231"/>
      <c r="G135" s="232"/>
      <c r="H135" s="229"/>
      <c r="I135" s="230"/>
      <c r="J135" s="231"/>
      <c r="K135" s="232"/>
      <c r="L135" s="229"/>
      <c r="M135" s="230"/>
      <c r="N135" s="231"/>
      <c r="O135" s="232"/>
      <c r="P135" s="235" t="str">
        <f aca="false">IF(F135="","",F135+H135+J135+L135+N135)</f>
        <v/>
      </c>
      <c r="Q135" s="236" t="str">
        <f aca="false">IF(G135="","",G135+I135+K135+M135+O135)</f>
        <v/>
      </c>
      <c r="R135" s="235" t="str">
        <f aca="false">IF(F135="","",AQ135+AS135+AU135+AW135+AY135)</f>
        <v/>
      </c>
      <c r="S135" s="236" t="str">
        <f aca="false">IF(G135="","",AR135+AT135+AV135+AX135+AZ135)</f>
        <v/>
      </c>
      <c r="T135" s="218" t="n">
        <f aca="false">IF(AND(R135&lt;&gt;"",R135=3,S135=0),3,              (IF(AND(R135&lt;&gt;"",R135=3,S135=1),3,                           (IF(AND(R135&lt;&gt;"",R135=3,S135=2),2,                        (IF(AND(R135&lt;&gt;"",R135=2),1,                                                 (IF(AND(R135&lt;&gt;"",R135=1),0,                                                               (IF(AND(R135&lt;&gt;"",R135=0),0,                                                                                0)))))))))))</f>
        <v>0</v>
      </c>
      <c r="U135" s="219" t="n">
        <f aca="false">IF(AND(S135&lt;&gt;"",S135=3,R135=0),3,              (IF(AND(S135&lt;&gt;"",S135=3,R135=1),3,                           (IF(AND(S135&lt;&gt;"",S135=3,R135=2),2,                        (IF(AND(S135&lt;&gt;"",S135=2),1,                                                 (IF(AND(S135&lt;&gt;"",S135=1),0,                                                               (IF(AND(S135&lt;&gt;"",S135=0),0,                                                                                0)))))))))))</f>
        <v>0</v>
      </c>
      <c r="V135" s="237"/>
      <c r="W135" s="237"/>
      <c r="X135" s="237"/>
      <c r="Y135" s="237"/>
      <c r="Z135" s="237"/>
      <c r="AA135" s="237"/>
      <c r="AB135" s="237"/>
      <c r="AC135" s="237"/>
      <c r="AD135" s="237"/>
      <c r="AE135" s="237"/>
      <c r="AF135" s="237"/>
      <c r="AG135" s="237"/>
      <c r="AH135" s="237"/>
      <c r="AI135" s="237"/>
      <c r="AJ135" s="237"/>
      <c r="AK135" s="237"/>
      <c r="AL135" s="237"/>
      <c r="AM135" s="238" t="str">
        <f aca="true">IF(U135&lt;&gt;"","",IF(C135&lt;&gt;"","verlegt",IF(B135&lt;TODAY(),"offen","")))</f>
        <v/>
      </c>
      <c r="AN135" s="238"/>
      <c r="AO135" s="239" t="str">
        <f aca="true">IF(U135&lt;&gt;"","",IF(C135="","",IF(C135&lt;TODAY(),"offen","")))</f>
        <v/>
      </c>
      <c r="AP135" s="239"/>
      <c r="AQ135" s="223" t="n">
        <f aca="false">IF(F135&gt;G135,1,0)</f>
        <v>0</v>
      </c>
      <c r="AR135" s="223" t="n">
        <f aca="false">IF(G135&gt;F135,1,0)</f>
        <v>0</v>
      </c>
      <c r="AS135" s="27" t="n">
        <f aca="false">IF(H135&gt;I135,1,0)</f>
        <v>0</v>
      </c>
      <c r="AT135" s="3" t="n">
        <f aca="false">IF(I135&gt;H135,1,0)</f>
        <v>0</v>
      </c>
      <c r="AU135" s="223" t="n">
        <f aca="false">IF(J135&gt;K135,1,0)</f>
        <v>0</v>
      </c>
      <c r="AV135" s="223" t="n">
        <f aca="false">IF(K135&gt;J135,1,0)</f>
        <v>0</v>
      </c>
      <c r="AW135" s="27" t="n">
        <f aca="false">IF(L135&gt;M135,1,0)</f>
        <v>0</v>
      </c>
      <c r="AX135" s="27" t="n">
        <f aca="false">IF(M135&gt;L135,1,0)</f>
        <v>0</v>
      </c>
      <c r="AY135" s="223" t="n">
        <f aca="false">IF(N135&gt;O135,1,0)</f>
        <v>0</v>
      </c>
      <c r="AZ135" s="223" t="n">
        <f aca="false">IF(O135&gt;N135,1,0)</f>
        <v>0</v>
      </c>
      <c r="BA135" s="177" t="n">
        <f aca="false">IF(T135=3,1,0)</f>
        <v>0</v>
      </c>
      <c r="BB135" s="177" t="n">
        <f aca="false">IF(T135=2,1,0)</f>
        <v>0</v>
      </c>
      <c r="BC135" s="177" t="n">
        <f aca="false">IF(T135=1,1,0)</f>
        <v>0</v>
      </c>
      <c r="BD135" s="177" t="n">
        <f aca="false">IF(AND(T135=0,U135&lt;&gt;0),1,0)</f>
        <v>0</v>
      </c>
      <c r="BE135" s="177" t="n">
        <f aca="false">IF(U146=3,1,0)</f>
        <v>0</v>
      </c>
      <c r="BF135" s="177" t="n">
        <f aca="false">IF(U146=2,1,0)</f>
        <v>0</v>
      </c>
      <c r="BG135" s="177" t="n">
        <f aca="false">IF(U146=1,1,0)</f>
        <v>0</v>
      </c>
      <c r="BH135" s="177" t="n">
        <f aca="false">IF(AND(U146=0,T146&lt;&gt;0),1,0)</f>
        <v>0</v>
      </c>
      <c r="BI135" s="27"/>
    </row>
    <row r="136" customFormat="false" ht="15" hidden="true" customHeight="true" outlineLevel="0" collapsed="false">
      <c r="A136" s="241"/>
      <c r="B136" s="242"/>
      <c r="C136" s="265"/>
      <c r="D136" s="266" t="n">
        <f aca="false">D135</f>
        <v>0</v>
      </c>
      <c r="E136" s="267" t="n">
        <f aca="false">E33</f>
        <v>0</v>
      </c>
      <c r="F136" s="247"/>
      <c r="G136" s="248"/>
      <c r="H136" s="245"/>
      <c r="I136" s="246"/>
      <c r="J136" s="247"/>
      <c r="K136" s="248"/>
      <c r="L136" s="245"/>
      <c r="M136" s="246"/>
      <c r="N136" s="247"/>
      <c r="O136" s="248"/>
      <c r="P136" s="251" t="str">
        <f aca="false">IF(F136="","",F136+H136+J136+L136+N136)</f>
        <v/>
      </c>
      <c r="Q136" s="252" t="str">
        <f aca="false">IF(G136="","",G136+I136+K136+M136+O136)</f>
        <v/>
      </c>
      <c r="R136" s="251" t="str">
        <f aca="false">IF(F136="","",AQ136+AS136+AU136+AW136+AY136)</f>
        <v/>
      </c>
      <c r="S136" s="252" t="str">
        <f aca="false">IF(G136="","",AR136+AT136+AV136+AX136+AZ136)</f>
        <v/>
      </c>
      <c r="T136" s="218" t="n">
        <f aca="false">IF(AND(R136&lt;&gt;"",R136=3,S136=0),3,              (IF(AND(R136&lt;&gt;"",R136=3,S136=1),3,                           (IF(AND(R136&lt;&gt;"",R136=3,S136=2),2,                        (IF(AND(R136&lt;&gt;"",R136=2),1,                                                 (IF(AND(R136&lt;&gt;"",R136=1),0,                                                               (IF(AND(R136&lt;&gt;"",R136=0),0,                                                                                0)))))))))))</f>
        <v>0</v>
      </c>
      <c r="U136" s="219" t="n">
        <f aca="false">IF(AND(S136&lt;&gt;"",S136=3,R136=0),3,              (IF(AND(S136&lt;&gt;"",S136=3,R136=1),3,                           (IF(AND(S136&lt;&gt;"",S136=3,R136=2),2,                        (IF(AND(S136&lt;&gt;"",S136=2),1,                                                 (IF(AND(S136&lt;&gt;"",S136=1),0,                                                               (IF(AND(S136&lt;&gt;"",S136=0),0,                                                                                0)))))))))))</f>
        <v>0</v>
      </c>
      <c r="V136" s="253"/>
      <c r="W136" s="253"/>
      <c r="X136" s="253"/>
      <c r="Y136" s="253"/>
      <c r="Z136" s="253"/>
      <c r="AA136" s="253"/>
      <c r="AB136" s="253"/>
      <c r="AC136" s="253"/>
      <c r="AD136" s="253"/>
      <c r="AE136" s="253"/>
      <c r="AF136" s="253"/>
      <c r="AG136" s="253"/>
      <c r="AH136" s="253"/>
      <c r="AI136" s="253"/>
      <c r="AJ136" s="253"/>
      <c r="AK136" s="253"/>
      <c r="AL136" s="253"/>
      <c r="AM136" s="254" t="str">
        <f aca="true">IF(U136&lt;&gt;"","",IF(C136&lt;&gt;"","verlegt",IF(B136&lt;TODAY(),"offen","")))</f>
        <v/>
      </c>
      <c r="AN136" s="254"/>
      <c r="AO136" s="255" t="str">
        <f aca="true">IF(U136&lt;&gt;"","",IF(C136="","",IF(C136&lt;TODAY(),"offen","")))</f>
        <v/>
      </c>
      <c r="AP136" s="255"/>
      <c r="AQ136" s="223" t="n">
        <f aca="false">IF(F136&gt;G136,1,0)</f>
        <v>0</v>
      </c>
      <c r="AR136" s="223" t="n">
        <f aca="false">IF(G136&gt;F136,1,0)</f>
        <v>0</v>
      </c>
      <c r="AS136" s="27" t="n">
        <f aca="false">IF(H136&gt;I136,1,0)</f>
        <v>0</v>
      </c>
      <c r="AT136" s="3" t="n">
        <f aca="false">IF(I136&gt;H136,1,0)</f>
        <v>0</v>
      </c>
      <c r="AU136" s="223" t="n">
        <f aca="false">IF(J136&gt;K136,1,0)</f>
        <v>0</v>
      </c>
      <c r="AV136" s="223" t="n">
        <f aca="false">IF(K136&gt;J136,1,0)</f>
        <v>0</v>
      </c>
      <c r="AW136" s="27" t="n">
        <f aca="false">IF(L136&gt;M136,1,0)</f>
        <v>0</v>
      </c>
      <c r="AX136" s="27" t="n">
        <f aca="false">IF(M136&gt;L136,1,0)</f>
        <v>0</v>
      </c>
      <c r="AY136" s="223" t="n">
        <f aca="false">IF(N136&gt;O136,1,0)</f>
        <v>0</v>
      </c>
      <c r="AZ136" s="223" t="n">
        <f aca="false">IF(O136&gt;N136,1,0)</f>
        <v>0</v>
      </c>
      <c r="BA136" s="177" t="n">
        <f aca="false">IF(T136=3,1,0)</f>
        <v>0</v>
      </c>
      <c r="BB136" s="177" t="n">
        <f aca="false">IF(T136=2,1,0)</f>
        <v>0</v>
      </c>
      <c r="BC136" s="177" t="n">
        <f aca="false">IF(T136=1,1,0)</f>
        <v>0</v>
      </c>
      <c r="BD136" s="177" t="n">
        <f aca="false">IF(AND(T136=0,U136&lt;&gt;0),1,0)</f>
        <v>0</v>
      </c>
      <c r="BE136" s="177" t="n">
        <f aca="false">IF(U157=3,1,0)</f>
        <v>0</v>
      </c>
      <c r="BF136" s="177" t="n">
        <f aca="false">IF(U157=2,1,0)</f>
        <v>0</v>
      </c>
      <c r="BG136" s="177" t="n">
        <f aca="false">IF(U157=1,1,0)</f>
        <v>0</v>
      </c>
      <c r="BH136" s="177" t="n">
        <f aca="false">IF(AND(U157=0,T157&lt;&gt;0),1,0)</f>
        <v>0</v>
      </c>
      <c r="BI136" s="27"/>
    </row>
    <row r="137" customFormat="false" ht="15" hidden="true" customHeight="true" outlineLevel="0" collapsed="false">
      <c r="A137" s="26"/>
      <c r="C137" s="27"/>
      <c r="D137" s="24"/>
      <c r="E137" s="24"/>
      <c r="T137" s="218" t="n">
        <f aca="false">IF(AND(R137&lt;&gt;"",R137=3,S137=0),3,              (IF(AND(R137&lt;&gt;"",R137=3,S137=1),3,                           (IF(AND(R137&lt;&gt;"",R137=3,S137=2),2,                        (IF(AND(R137&lt;&gt;"",R137=2),1,                                                 (IF(AND(R137&lt;&gt;"",R137=1),0,                                                               (IF(AND(R137&lt;&gt;"",R137=0),0,                                                                                0)))))))))))</f>
        <v>0</v>
      </c>
      <c r="U137" s="219" t="n">
        <f aca="false">IF(AND(S137&lt;&gt;"",S137=3,R137=0),3,              (IF(AND(S137&lt;&gt;"",S137=3,R137=1),3,                           (IF(AND(S137&lt;&gt;"",S137=3,R137=2),2,                        (IF(AND(S137&lt;&gt;"",S137=2),1,                                                 (IF(AND(S137&lt;&gt;"",S137=1),0,                                                               (IF(AND(S137&lt;&gt;"",S137=0),0,                                                                                0)))))))))))</f>
        <v>0</v>
      </c>
      <c r="V137" s="256"/>
      <c r="W137" s="256"/>
      <c r="X137" s="257"/>
      <c r="Y137" s="257"/>
      <c r="Z137" s="257"/>
      <c r="AA137" s="257"/>
      <c r="AB137" s="257"/>
      <c r="AC137" s="257"/>
      <c r="AD137" s="257"/>
      <c r="AE137" s="257"/>
      <c r="AF137" s="257"/>
      <c r="AG137" s="257"/>
      <c r="AH137" s="257"/>
      <c r="AI137" s="257"/>
      <c r="AJ137" s="257"/>
      <c r="AK137" s="257"/>
      <c r="AL137" s="257"/>
      <c r="AM137" s="257"/>
      <c r="AQ137" s="223"/>
      <c r="AR137" s="223"/>
      <c r="AS137" s="27"/>
      <c r="AU137" s="223"/>
      <c r="AV137" s="223"/>
      <c r="AW137" s="27"/>
      <c r="AX137" s="27"/>
      <c r="AY137" s="223"/>
      <c r="AZ137" s="223"/>
      <c r="BA137" s="258" t="n">
        <f aca="false">SUM(BA127:BA136)</f>
        <v>0</v>
      </c>
      <c r="BB137" s="258" t="n">
        <f aca="false">SUM(BB127:BB136)</f>
        <v>0</v>
      </c>
      <c r="BC137" s="258" t="n">
        <f aca="false">SUM(BC127:BC136)</f>
        <v>0</v>
      </c>
      <c r="BD137" s="258" t="n">
        <f aca="false">SUM(BD127:BD136)</f>
        <v>0</v>
      </c>
      <c r="BE137" s="258" t="n">
        <f aca="false">SUM(BE127:BE136)</f>
        <v>0</v>
      </c>
      <c r="BF137" s="258" t="n">
        <f aca="false">SUM(BF127:BF136)</f>
        <v>0</v>
      </c>
      <c r="BG137" s="258" t="n">
        <f aca="false">SUM(BG127:BG136)</f>
        <v>0</v>
      </c>
      <c r="BH137" s="258" t="n">
        <f aca="false">SUM(BH127:BH136)</f>
        <v>0</v>
      </c>
      <c r="BI137" s="27" t="n">
        <f aca="false">SUM(BA137:BH137)</f>
        <v>0</v>
      </c>
    </row>
    <row r="138" customFormat="false" ht="15" hidden="true" customHeight="true" outlineLevel="0" collapsed="false">
      <c r="A138" s="205"/>
      <c r="B138" s="206"/>
      <c r="C138" s="259"/>
      <c r="D138" s="260" t="n">
        <f aca="false">E30</f>
        <v>0</v>
      </c>
      <c r="E138" s="209" t="str">
        <f aca="false">E3</f>
        <v>TSG Trippstadt</v>
      </c>
      <c r="F138" s="212"/>
      <c r="G138" s="213"/>
      <c r="H138" s="210"/>
      <c r="I138" s="211"/>
      <c r="J138" s="212"/>
      <c r="K138" s="213"/>
      <c r="L138" s="210"/>
      <c r="M138" s="211"/>
      <c r="N138" s="212"/>
      <c r="O138" s="213"/>
      <c r="P138" s="216" t="str">
        <f aca="false">IF(F138="","",F138+H138+J138+L138+N138)</f>
        <v/>
      </c>
      <c r="Q138" s="217" t="str">
        <f aca="false">IF(G138="","",G138+I138+K138+M138+O138)</f>
        <v/>
      </c>
      <c r="R138" s="216" t="str">
        <f aca="false">IF(F138="","",AQ138+AS138+AU138+AW138+AY138)</f>
        <v/>
      </c>
      <c r="S138" s="217" t="str">
        <f aca="false">IF(G138="","",AR138+AT138+AV138+AX138+AZ138)</f>
        <v/>
      </c>
      <c r="T138" s="218" t="n">
        <f aca="false">IF(AND(R138&lt;&gt;"",R138=3,S138=0),3,              (IF(AND(R138&lt;&gt;"",R138=3,S138=1),3,                           (IF(AND(R138&lt;&gt;"",R138=3,S138=2),2,                        (IF(AND(R138&lt;&gt;"",R138=2),1,                                                 (IF(AND(R138&lt;&gt;"",R138=1),0,                                                               (IF(AND(R138&lt;&gt;"",R138=0),0,                                                                                0)))))))))))</f>
        <v>0</v>
      </c>
      <c r="U138" s="219" t="n">
        <f aca="false">IF(AND(S138&lt;&gt;"",S138=3,R138=0),3,              (IF(AND(S138&lt;&gt;"",S138=3,R138=1),3,                           (IF(AND(S138&lt;&gt;"",S138=3,R138=2),2,                        (IF(AND(S138&lt;&gt;"",S138=2),1,                                                 (IF(AND(S138&lt;&gt;"",S138=1),0,                                                               (IF(AND(S138&lt;&gt;"",S138=0),0,                                                                                0)))))))))))</f>
        <v>0</v>
      </c>
      <c r="V138" s="220"/>
      <c r="W138" s="220"/>
      <c r="X138" s="220"/>
      <c r="Y138" s="220"/>
      <c r="Z138" s="220"/>
      <c r="AA138" s="220"/>
      <c r="AB138" s="220"/>
      <c r="AC138" s="220"/>
      <c r="AD138" s="220"/>
      <c r="AE138" s="220"/>
      <c r="AF138" s="220"/>
      <c r="AG138" s="220"/>
      <c r="AH138" s="220"/>
      <c r="AI138" s="220"/>
      <c r="AJ138" s="220"/>
      <c r="AK138" s="220"/>
      <c r="AL138" s="220"/>
      <c r="AM138" s="221" t="str">
        <f aca="true">IF(U138&lt;&gt;"","",IF(C138&lt;&gt;"","verlegt",IF(B138&lt;TODAY(),"offen","")))</f>
        <v/>
      </c>
      <c r="AN138" s="221"/>
      <c r="AO138" s="222" t="str">
        <f aca="true">IF(U138&lt;&gt;"","",IF(C138="","",IF(C138&lt;TODAY(),"offen","")))</f>
        <v/>
      </c>
      <c r="AP138" s="222"/>
      <c r="AQ138" s="223" t="n">
        <f aca="false">IF(F138&gt;G138,1,0)</f>
        <v>0</v>
      </c>
      <c r="AR138" s="223" t="n">
        <f aca="false">IF(G138&gt;F138,1,0)</f>
        <v>0</v>
      </c>
      <c r="AS138" s="27" t="n">
        <f aca="false">IF(H138&gt;I138,1,0)</f>
        <v>0</v>
      </c>
      <c r="AT138" s="3" t="n">
        <f aca="false">IF(I138&gt;H138,1,0)</f>
        <v>0</v>
      </c>
      <c r="AU138" s="223" t="n">
        <f aca="false">IF(J138&gt;K138,1,0)</f>
        <v>0</v>
      </c>
      <c r="AV138" s="223" t="n">
        <f aca="false">IF(K138&gt;J138,1,0)</f>
        <v>0</v>
      </c>
      <c r="AW138" s="27" t="n">
        <f aca="false">IF(L138&gt;M138,1,0)</f>
        <v>0</v>
      </c>
      <c r="AX138" s="27" t="n">
        <f aca="false">IF(M138&gt;L138,1,0)</f>
        <v>0</v>
      </c>
      <c r="AY138" s="223" t="n">
        <f aca="false">IF(N138&gt;O138,1,0)</f>
        <v>0</v>
      </c>
      <c r="AZ138" s="223" t="n">
        <f aca="false">IF(O138&gt;N138,1,0)</f>
        <v>0</v>
      </c>
      <c r="BA138" s="177" t="n">
        <f aca="false">IF(T138=3,1,0)</f>
        <v>0</v>
      </c>
      <c r="BB138" s="177" t="n">
        <f aca="false">IF(T138=2,1,0)</f>
        <v>0</v>
      </c>
      <c r="BC138" s="177" t="n">
        <f aca="false">IF(T138=1,1,0)</f>
        <v>0</v>
      </c>
      <c r="BD138" s="177" t="n">
        <f aca="false">IF(AND(T138=0,U138&lt;&gt;0),1,0)</f>
        <v>0</v>
      </c>
      <c r="BE138" s="177" t="n">
        <f aca="false">IF(U47=3,1,0)</f>
        <v>0</v>
      </c>
      <c r="BF138" s="177" t="n">
        <f aca="false">IF(U47=2,1,0)</f>
        <v>0</v>
      </c>
      <c r="BG138" s="177" t="n">
        <f aca="false">IF(U47=1,1,0)</f>
        <v>0</v>
      </c>
      <c r="BH138" s="177" t="n">
        <f aca="false">IF(AND(U47=0,T47&lt;&gt;0),1,0)</f>
        <v>0</v>
      </c>
      <c r="BI138" s="27"/>
    </row>
    <row r="139" customFormat="false" ht="15" hidden="true" customHeight="true" outlineLevel="0" collapsed="false">
      <c r="A139" s="224"/>
      <c r="B139" s="225"/>
      <c r="C139" s="263"/>
      <c r="D139" s="262" t="n">
        <f aca="false">D138</f>
        <v>0</v>
      </c>
      <c r="E139" s="228" t="str">
        <f aca="false">E6</f>
        <v>VBC Altenglan</v>
      </c>
      <c r="F139" s="231"/>
      <c r="G139" s="232"/>
      <c r="H139" s="229"/>
      <c r="I139" s="230"/>
      <c r="J139" s="231"/>
      <c r="K139" s="232"/>
      <c r="L139" s="229"/>
      <c r="M139" s="230"/>
      <c r="N139" s="231"/>
      <c r="O139" s="232"/>
      <c r="P139" s="235" t="str">
        <f aca="false">IF(F139="","",F139+H139+J139+L139+N139)</f>
        <v/>
      </c>
      <c r="Q139" s="236" t="str">
        <f aca="false">IF(G139="","",G139+I139+K139+M139+O139)</f>
        <v/>
      </c>
      <c r="R139" s="235" t="str">
        <f aca="false">IF(F139="","",AQ139+AS139+AU139+AW139+AY139)</f>
        <v/>
      </c>
      <c r="S139" s="236" t="str">
        <f aca="false">IF(G139="","",AR139+AT139+AV139+AX139+AZ139)</f>
        <v/>
      </c>
      <c r="T139" s="218" t="n">
        <f aca="false">IF(AND(R139&lt;&gt;"",R139=3,S139=0),3,              (IF(AND(R139&lt;&gt;"",R139=3,S139=1),3,                           (IF(AND(R139&lt;&gt;"",R139=3,S139=2),2,                        (IF(AND(R139&lt;&gt;"",R139=2),1,                                                 (IF(AND(R139&lt;&gt;"",R139=1),0,                                                               (IF(AND(R139&lt;&gt;"",R139=0),0,                                                                                0)))))))))))</f>
        <v>0</v>
      </c>
      <c r="U139" s="219" t="n">
        <f aca="false">IF(AND(S139&lt;&gt;"",S139=3,R139=0),3,              (IF(AND(S139&lt;&gt;"",S139=3,R139=1),3,                           (IF(AND(S139&lt;&gt;"",S139=3,R139=2),2,                        (IF(AND(S139&lt;&gt;"",S139=2),1,                                                 (IF(AND(S139&lt;&gt;"",S139=1),0,                                                               (IF(AND(S139&lt;&gt;"",S139=0),0,                                                                                0)))))))))))</f>
        <v>0</v>
      </c>
      <c r="V139" s="237"/>
      <c r="W139" s="237"/>
      <c r="X139" s="237"/>
      <c r="Y139" s="237"/>
      <c r="Z139" s="237"/>
      <c r="AA139" s="237"/>
      <c r="AB139" s="237"/>
      <c r="AC139" s="237"/>
      <c r="AD139" s="237"/>
      <c r="AE139" s="237"/>
      <c r="AF139" s="237"/>
      <c r="AG139" s="237"/>
      <c r="AH139" s="237"/>
      <c r="AI139" s="237"/>
      <c r="AJ139" s="237"/>
      <c r="AK139" s="237"/>
      <c r="AL139" s="237"/>
      <c r="AM139" s="238" t="str">
        <f aca="true">IF(U139&lt;&gt;"","",IF(C139&lt;&gt;"","verlegt",IF(B139&lt;TODAY(),"offen","")))</f>
        <v/>
      </c>
      <c r="AN139" s="238"/>
      <c r="AO139" s="239" t="str">
        <f aca="true">IF(U139&lt;&gt;"","",IF(C139="","",IF(C139&lt;TODAY(),"offen","")))</f>
        <v/>
      </c>
      <c r="AP139" s="239"/>
      <c r="AQ139" s="223" t="n">
        <f aca="false">IF(F139&gt;G139,1,0)</f>
        <v>0</v>
      </c>
      <c r="AR139" s="223" t="n">
        <f aca="false">IF(G139&gt;F139,1,0)</f>
        <v>0</v>
      </c>
      <c r="AS139" s="27" t="n">
        <f aca="false">IF(H139&gt;I139,1,0)</f>
        <v>0</v>
      </c>
      <c r="AT139" s="3" t="n">
        <f aca="false">IF(I139&gt;H139,1,0)</f>
        <v>0</v>
      </c>
      <c r="AU139" s="223" t="n">
        <f aca="false">IF(J139&gt;K139,1,0)</f>
        <v>0</v>
      </c>
      <c r="AV139" s="223" t="n">
        <f aca="false">IF(K139&gt;J139,1,0)</f>
        <v>0</v>
      </c>
      <c r="AW139" s="27" t="n">
        <f aca="false">IF(L139&gt;M139,1,0)</f>
        <v>0</v>
      </c>
      <c r="AX139" s="27" t="n">
        <f aca="false">IF(M139&gt;L139,1,0)</f>
        <v>0</v>
      </c>
      <c r="AY139" s="223" t="n">
        <f aca="false">IF(N139&gt;O139,1,0)</f>
        <v>0</v>
      </c>
      <c r="AZ139" s="223" t="n">
        <f aca="false">IF(O139&gt;N139,1,0)</f>
        <v>0</v>
      </c>
      <c r="BA139" s="177" t="n">
        <f aca="false">IF(T139=3,1,0)</f>
        <v>0</v>
      </c>
      <c r="BB139" s="177" t="n">
        <f aca="false">IF(T139=2,1,0)</f>
        <v>0</v>
      </c>
      <c r="BC139" s="177" t="n">
        <f aca="false">IF(T139=1,1,0)</f>
        <v>0</v>
      </c>
      <c r="BD139" s="177" t="n">
        <f aca="false">IF(AND(T139=0,U139&lt;&gt;0),1,0)</f>
        <v>0</v>
      </c>
      <c r="BE139" s="177" t="n">
        <f aca="false">IF(U58=3,1,0)</f>
        <v>0</v>
      </c>
      <c r="BF139" s="177" t="n">
        <f aca="false">IF(U58=2,1,0)</f>
        <v>0</v>
      </c>
      <c r="BG139" s="177" t="n">
        <f aca="false">IF(U58=1,1,0)</f>
        <v>0</v>
      </c>
      <c r="BH139" s="177" t="n">
        <f aca="false">IF(AND(U58=0,T58&lt;&gt;0),1,0)</f>
        <v>0</v>
      </c>
      <c r="BI139" s="27"/>
    </row>
    <row r="140" customFormat="false" ht="15" hidden="true" customHeight="true" outlineLevel="0" collapsed="false">
      <c r="A140" s="224"/>
      <c r="B140" s="225"/>
      <c r="C140" s="263"/>
      <c r="D140" s="262" t="n">
        <f aca="false">D139</f>
        <v>0</v>
      </c>
      <c r="E140" s="228" t="str">
        <f aca="false">E9</f>
        <v>VBC Kaiserslautern</v>
      </c>
      <c r="F140" s="231"/>
      <c r="G140" s="232"/>
      <c r="H140" s="229"/>
      <c r="I140" s="230"/>
      <c r="J140" s="231"/>
      <c r="K140" s="232"/>
      <c r="L140" s="229"/>
      <c r="M140" s="230"/>
      <c r="N140" s="231"/>
      <c r="O140" s="232"/>
      <c r="P140" s="235" t="str">
        <f aca="false">IF(F140="","",F140+H140+J140+L140+N140)</f>
        <v/>
      </c>
      <c r="Q140" s="236" t="str">
        <f aca="false">IF(G140="","",G140+I140+K140+M140+O140)</f>
        <v/>
      </c>
      <c r="R140" s="235" t="str">
        <f aca="false">IF(F140="","",AQ140+AS140+AU140+AW140+AY140)</f>
        <v/>
      </c>
      <c r="S140" s="236" t="str">
        <f aca="false">IF(G140="","",AR140+AT140+AV140+AX140+AZ140)</f>
        <v/>
      </c>
      <c r="T140" s="218" t="n">
        <f aca="false">IF(AND(R140&lt;&gt;"",R140=3,S140=0),3,              (IF(AND(R140&lt;&gt;"",R140=3,S140=1),3,                           (IF(AND(R140&lt;&gt;"",R140=3,S140=2),2,                        (IF(AND(R140&lt;&gt;"",R140=2),1,                                                 (IF(AND(R140&lt;&gt;"",R140=1),0,                                                               (IF(AND(R140&lt;&gt;"",R140=0),0,                                                                                0)))))))))))</f>
        <v>0</v>
      </c>
      <c r="U140" s="219" t="n">
        <f aca="false">IF(AND(S140&lt;&gt;"",S140=3,R140=0),3,              (IF(AND(S140&lt;&gt;"",S140=3,R140=1),3,                           (IF(AND(S140&lt;&gt;"",S140=3,R140=2),2,                        (IF(AND(S140&lt;&gt;"",S140=2),1,                                                 (IF(AND(S140&lt;&gt;"",S140=1),0,                                                               (IF(AND(S140&lt;&gt;"",S140=0),0,                                                                                0)))))))))))</f>
        <v>0</v>
      </c>
      <c r="V140" s="237"/>
      <c r="W140" s="237"/>
      <c r="X140" s="237"/>
      <c r="Y140" s="237"/>
      <c r="Z140" s="237"/>
      <c r="AA140" s="237"/>
      <c r="AB140" s="237"/>
      <c r="AC140" s="237"/>
      <c r="AD140" s="237"/>
      <c r="AE140" s="237"/>
      <c r="AF140" s="237"/>
      <c r="AG140" s="237"/>
      <c r="AH140" s="237"/>
      <c r="AI140" s="237"/>
      <c r="AJ140" s="237"/>
      <c r="AK140" s="237"/>
      <c r="AL140" s="237"/>
      <c r="AM140" s="238" t="str">
        <f aca="true">IF(U140&lt;&gt;"","",IF(C140&lt;&gt;"","verlegt",IF(B140&lt;TODAY(),"offen","")))</f>
        <v/>
      </c>
      <c r="AN140" s="238"/>
      <c r="AO140" s="239" t="str">
        <f aca="true">IF(U140&lt;&gt;"","",IF(C140="","",IF(C140&lt;TODAY(),"offen","")))</f>
        <v/>
      </c>
      <c r="AP140" s="239"/>
      <c r="AQ140" s="223" t="n">
        <f aca="false">IF(F140&gt;G140,1,0)</f>
        <v>0</v>
      </c>
      <c r="AR140" s="223" t="n">
        <f aca="false">IF(G140&gt;F140,1,0)</f>
        <v>0</v>
      </c>
      <c r="AS140" s="27" t="n">
        <f aca="false">IF(H140&gt;I140,1,0)</f>
        <v>0</v>
      </c>
      <c r="AT140" s="3" t="n">
        <f aca="false">IF(I140&gt;H140,1,0)</f>
        <v>0</v>
      </c>
      <c r="AU140" s="223" t="n">
        <f aca="false">IF(J140&gt;K140,1,0)</f>
        <v>0</v>
      </c>
      <c r="AV140" s="223" t="n">
        <f aca="false">IF(K140&gt;J140,1,0)</f>
        <v>0</v>
      </c>
      <c r="AW140" s="27" t="n">
        <f aca="false">IF(L140&gt;M140,1,0)</f>
        <v>0</v>
      </c>
      <c r="AX140" s="27" t="n">
        <f aca="false">IF(M140&gt;L140,1,0)</f>
        <v>0</v>
      </c>
      <c r="AY140" s="223" t="n">
        <f aca="false">IF(N140&gt;O140,1,0)</f>
        <v>0</v>
      </c>
      <c r="AZ140" s="223" t="n">
        <f aca="false">IF(O140&gt;N140,1,0)</f>
        <v>0</v>
      </c>
      <c r="BA140" s="177" t="n">
        <f aca="false">IF(T140=3,1,0)</f>
        <v>0</v>
      </c>
      <c r="BB140" s="177" t="n">
        <f aca="false">IF(T140=2,1,0)</f>
        <v>0</v>
      </c>
      <c r="BC140" s="177" t="n">
        <f aca="false">IF(T140=1,1,0)</f>
        <v>0</v>
      </c>
      <c r="BD140" s="177" t="n">
        <f aca="false">IF(AND(T140=0,U140&lt;&gt;0),1,0)</f>
        <v>0</v>
      </c>
      <c r="BE140" s="177" t="n">
        <f aca="false">IF(U69=3,1,0)</f>
        <v>0</v>
      </c>
      <c r="BF140" s="177" t="n">
        <f aca="false">IF(U69=2,1,0)</f>
        <v>0</v>
      </c>
      <c r="BG140" s="177" t="n">
        <f aca="false">IF(U69=1,1,0)</f>
        <v>0</v>
      </c>
      <c r="BH140" s="177" t="n">
        <f aca="false">IF(AND(U69=0,T69&lt;&gt;0),1,0)</f>
        <v>0</v>
      </c>
      <c r="BI140" s="27"/>
    </row>
    <row r="141" customFormat="false" ht="15" hidden="true" customHeight="true" outlineLevel="0" collapsed="false">
      <c r="A141" s="224"/>
      <c r="B141" s="225"/>
      <c r="C141" s="263"/>
      <c r="D141" s="262" t="n">
        <f aca="false">D140</f>
        <v>0</v>
      </c>
      <c r="E141" s="228" t="str">
        <f aca="false">E12</f>
        <v>TV Rodenbach US</v>
      </c>
      <c r="F141" s="231"/>
      <c r="G141" s="232"/>
      <c r="H141" s="229"/>
      <c r="I141" s="230"/>
      <c r="J141" s="231"/>
      <c r="K141" s="232"/>
      <c r="L141" s="229"/>
      <c r="M141" s="230"/>
      <c r="N141" s="231"/>
      <c r="O141" s="232"/>
      <c r="P141" s="235" t="str">
        <f aca="false">IF(F141="","",F141+H141+J141+L141+N141)</f>
        <v/>
      </c>
      <c r="Q141" s="236" t="str">
        <f aca="false">IF(G141="","",G141+I141+K141+M141+O141)</f>
        <v/>
      </c>
      <c r="R141" s="235" t="str">
        <f aca="false">IF(F141="","",AQ141+AS141+AU141+AW141+AY141)</f>
        <v/>
      </c>
      <c r="S141" s="236" t="str">
        <f aca="false">IF(G141="","",AR141+AT141+AV141+AX141+AZ141)</f>
        <v/>
      </c>
      <c r="T141" s="218" t="n">
        <f aca="false">IF(AND(R141&lt;&gt;"",R141=3,S141=0),3,              (IF(AND(R141&lt;&gt;"",R141=3,S141=1),3,                           (IF(AND(R141&lt;&gt;"",R141=3,S141=2),2,                        (IF(AND(R141&lt;&gt;"",R141=2),1,                                                 (IF(AND(R141&lt;&gt;"",R141=1),0,                                                               (IF(AND(R141&lt;&gt;"",R141=0),0,                                                                                0)))))))))))</f>
        <v>0</v>
      </c>
      <c r="U141" s="219" t="n">
        <f aca="false">IF(AND(S141&lt;&gt;"",S141=3,R141=0),3,              (IF(AND(S141&lt;&gt;"",S141=3,R141=1),3,                           (IF(AND(S141&lt;&gt;"",S141=3,R141=2),2,                        (IF(AND(S141&lt;&gt;"",S141=2),1,                                                 (IF(AND(S141&lt;&gt;"",S141=1),0,                                                               (IF(AND(S141&lt;&gt;"",S141=0),0,                                                                                0)))))))))))</f>
        <v>0</v>
      </c>
      <c r="V141" s="237"/>
      <c r="W141" s="237"/>
      <c r="X141" s="237"/>
      <c r="Y141" s="237"/>
      <c r="Z141" s="237"/>
      <c r="AA141" s="237"/>
      <c r="AB141" s="237"/>
      <c r="AC141" s="237"/>
      <c r="AD141" s="237"/>
      <c r="AE141" s="237"/>
      <c r="AF141" s="237"/>
      <c r="AG141" s="237"/>
      <c r="AH141" s="237"/>
      <c r="AI141" s="237"/>
      <c r="AJ141" s="237"/>
      <c r="AK141" s="237"/>
      <c r="AL141" s="237"/>
      <c r="AM141" s="264" t="str">
        <f aca="true">IF(U141&lt;&gt;"","",IF(C141&lt;&gt;"","verlegt",IF(B141&lt;TODAY(),"offen","")))</f>
        <v/>
      </c>
      <c r="AN141" s="264"/>
      <c r="AO141" s="239" t="str">
        <f aca="true">IF(U141&lt;&gt;"","",IF(C141="","",IF(C141&lt;TODAY(),"offen","")))</f>
        <v/>
      </c>
      <c r="AP141" s="239"/>
      <c r="AQ141" s="223" t="n">
        <f aca="false">IF(F141&gt;G141,1,0)</f>
        <v>0</v>
      </c>
      <c r="AR141" s="223" t="n">
        <f aca="false">IF(G141&gt;F141,1,0)</f>
        <v>0</v>
      </c>
      <c r="AS141" s="27" t="n">
        <f aca="false">IF(H141&gt;I141,1,0)</f>
        <v>0</v>
      </c>
      <c r="AT141" s="3" t="n">
        <f aca="false">IF(I141&gt;H141,1,0)</f>
        <v>0</v>
      </c>
      <c r="AU141" s="223" t="n">
        <f aca="false">IF(J141&gt;K141,1,0)</f>
        <v>0</v>
      </c>
      <c r="AV141" s="223" t="n">
        <f aca="false">IF(K141&gt;J141,1,0)</f>
        <v>0</v>
      </c>
      <c r="AW141" s="27" t="n">
        <f aca="false">IF(L141&gt;M141,1,0)</f>
        <v>0</v>
      </c>
      <c r="AX141" s="27" t="n">
        <f aca="false">IF(M141&gt;L141,1,0)</f>
        <v>0</v>
      </c>
      <c r="AY141" s="223" t="n">
        <f aca="false">IF(N141&gt;O141,1,0)</f>
        <v>0</v>
      </c>
      <c r="AZ141" s="223" t="n">
        <f aca="false">IF(O141&gt;N141,1,0)</f>
        <v>0</v>
      </c>
      <c r="BA141" s="177" t="n">
        <f aca="false">IF(T141=3,1,0)</f>
        <v>0</v>
      </c>
      <c r="BB141" s="177" t="n">
        <f aca="false">IF(T141=2,1,0)</f>
        <v>0</v>
      </c>
      <c r="BC141" s="177" t="n">
        <f aca="false">IF(T141=1,1,0)</f>
        <v>0</v>
      </c>
      <c r="BD141" s="177" t="n">
        <f aca="false">IF(AND(T141=0,U141&lt;&gt;0),1,0)</f>
        <v>0</v>
      </c>
      <c r="BE141" s="177" t="n">
        <f aca="false">IF(U80=3,1,0)</f>
        <v>0</v>
      </c>
      <c r="BF141" s="177" t="n">
        <f aca="false">IF(U80=2,1,0)</f>
        <v>0</v>
      </c>
      <c r="BG141" s="177" t="n">
        <f aca="false">IF(U80=1,1,0)</f>
        <v>0</v>
      </c>
      <c r="BH141" s="177" t="n">
        <f aca="false">IF(AND(U80=0,T80&lt;&gt;0),1,0)</f>
        <v>0</v>
      </c>
      <c r="BI141" s="27"/>
    </row>
    <row r="142" customFormat="false" ht="15" hidden="true" customHeight="true" outlineLevel="0" collapsed="false">
      <c r="A142" s="224"/>
      <c r="B142" s="225"/>
      <c r="C142" s="263"/>
      <c r="D142" s="262" t="n">
        <f aca="false">D141</f>
        <v>0</v>
      </c>
      <c r="E142" s="228" t="str">
        <f aca="false">E15</f>
        <v>Niederkirchen/Roßbach</v>
      </c>
      <c r="F142" s="231"/>
      <c r="G142" s="232"/>
      <c r="H142" s="229"/>
      <c r="I142" s="230"/>
      <c r="J142" s="231"/>
      <c r="K142" s="232"/>
      <c r="L142" s="229"/>
      <c r="M142" s="230"/>
      <c r="N142" s="231"/>
      <c r="O142" s="232"/>
      <c r="P142" s="235" t="str">
        <f aca="false">IF(F142="","",F142+H142+J142+L142+N142)</f>
        <v/>
      </c>
      <c r="Q142" s="236" t="str">
        <f aca="false">IF(G142="","",G142+I142+K142+M142+O142)</f>
        <v/>
      </c>
      <c r="R142" s="235" t="str">
        <f aca="false">IF(F142="","",AQ142+AS142+AU142+AW142+AY142)</f>
        <v/>
      </c>
      <c r="S142" s="236" t="str">
        <f aca="false">IF(G142="","",AR142+AT142+AV142+AX142+AZ142)</f>
        <v/>
      </c>
      <c r="T142" s="218" t="n">
        <f aca="false">IF(AND(R142&lt;&gt;"",R142=3,S142=0),3,              (IF(AND(R142&lt;&gt;"",R142=3,S142=1),3,                           (IF(AND(R142&lt;&gt;"",R142=3,S142=2),2,                        (IF(AND(R142&lt;&gt;"",R142=2),1,                                                 (IF(AND(R142&lt;&gt;"",R142=1),0,                                                               (IF(AND(R142&lt;&gt;"",R142=0),0,                                                                                0)))))))))))</f>
        <v>0</v>
      </c>
      <c r="U142" s="219" t="n">
        <f aca="false">IF(AND(S142&lt;&gt;"",S142=3,R142=0),3,              (IF(AND(S142&lt;&gt;"",S142=3,R142=1),3,                           (IF(AND(S142&lt;&gt;"",S142=3,R142=2),2,                        (IF(AND(S142&lt;&gt;"",S142=2),1,                                                 (IF(AND(S142&lt;&gt;"",S142=1),0,                                                               (IF(AND(S142&lt;&gt;"",S142=0),0,                                                                                0)))))))))))</f>
        <v>0</v>
      </c>
      <c r="V142" s="237"/>
      <c r="W142" s="237"/>
      <c r="X142" s="237"/>
      <c r="Y142" s="237"/>
      <c r="Z142" s="237"/>
      <c r="AA142" s="237"/>
      <c r="AB142" s="237"/>
      <c r="AC142" s="237"/>
      <c r="AD142" s="237"/>
      <c r="AE142" s="237"/>
      <c r="AF142" s="237"/>
      <c r="AG142" s="237"/>
      <c r="AH142" s="237"/>
      <c r="AI142" s="237"/>
      <c r="AJ142" s="237"/>
      <c r="AK142" s="237"/>
      <c r="AL142" s="237"/>
      <c r="AM142" s="238" t="str">
        <f aca="true">IF(U142&lt;&gt;"","",IF(C142&lt;&gt;"","verlegt",IF(B142&lt;TODAY(),"offen","")))</f>
        <v/>
      </c>
      <c r="AN142" s="238"/>
      <c r="AO142" s="239" t="str">
        <f aca="true">IF(U142&lt;&gt;"","",IF(C142="","",IF(C142&lt;TODAY(),"offen","")))</f>
        <v/>
      </c>
      <c r="AP142" s="239"/>
      <c r="AQ142" s="223" t="n">
        <f aca="false">IF(F142&gt;G142,1,0)</f>
        <v>0</v>
      </c>
      <c r="AR142" s="223" t="n">
        <f aca="false">IF(G142&gt;F142,1,0)</f>
        <v>0</v>
      </c>
      <c r="AS142" s="27" t="n">
        <f aca="false">IF(H142&gt;I142,1,0)</f>
        <v>0</v>
      </c>
      <c r="AT142" s="3" t="n">
        <f aca="false">IF(I142&gt;H142,1,0)</f>
        <v>0</v>
      </c>
      <c r="AU142" s="223" t="n">
        <f aca="false">IF(J142&gt;K142,1,0)</f>
        <v>0</v>
      </c>
      <c r="AV142" s="223" t="n">
        <f aca="false">IF(K142&gt;J142,1,0)</f>
        <v>0</v>
      </c>
      <c r="AW142" s="27" t="n">
        <f aca="false">IF(L142&gt;M142,1,0)</f>
        <v>0</v>
      </c>
      <c r="AX142" s="27" t="n">
        <f aca="false">IF(M142&gt;L142,1,0)</f>
        <v>0</v>
      </c>
      <c r="AY142" s="223" t="n">
        <f aca="false">IF(N142&gt;O142,1,0)</f>
        <v>0</v>
      </c>
      <c r="AZ142" s="223" t="n">
        <f aca="false">IF(O142&gt;N142,1,0)</f>
        <v>0</v>
      </c>
      <c r="BA142" s="177" t="n">
        <f aca="false">IF(T142=3,1,0)</f>
        <v>0</v>
      </c>
      <c r="BB142" s="177" t="n">
        <f aca="false">IF(T142=2,1,0)</f>
        <v>0</v>
      </c>
      <c r="BC142" s="177" t="n">
        <f aca="false">IF(T142=1,1,0)</f>
        <v>0</v>
      </c>
      <c r="BD142" s="177" t="n">
        <f aca="false">IF(AND(T142=0,U142&lt;&gt;0),1,0)</f>
        <v>0</v>
      </c>
      <c r="BE142" s="177" t="n">
        <f aca="false">IF(U91=3,1,0)</f>
        <v>0</v>
      </c>
      <c r="BF142" s="177" t="n">
        <f aca="false">IF(U91=2,1,0)</f>
        <v>0</v>
      </c>
      <c r="BG142" s="177" t="n">
        <f aca="false">IF(U91=1,1,0)</f>
        <v>0</v>
      </c>
      <c r="BH142" s="177" t="n">
        <f aca="false">IF(AND(U91=0,T91&lt;&gt;0),1,0)</f>
        <v>0</v>
      </c>
      <c r="BI142" s="27"/>
    </row>
    <row r="143" customFormat="false" ht="15" hidden="true" customHeight="true" outlineLevel="0" collapsed="false">
      <c r="A143" s="224"/>
      <c r="B143" s="225"/>
      <c r="C143" s="263"/>
      <c r="D143" s="262" t="n">
        <f aca="false">D142</f>
        <v>0</v>
      </c>
      <c r="E143" s="228" t="n">
        <f aca="false">E18</f>
        <v>0</v>
      </c>
      <c r="F143" s="231"/>
      <c r="G143" s="232"/>
      <c r="H143" s="229"/>
      <c r="I143" s="230"/>
      <c r="J143" s="231"/>
      <c r="K143" s="232"/>
      <c r="L143" s="229"/>
      <c r="M143" s="230"/>
      <c r="N143" s="231"/>
      <c r="O143" s="232"/>
      <c r="P143" s="235" t="str">
        <f aca="false">IF(F143="","",F143+H143+J143+L143+N143)</f>
        <v/>
      </c>
      <c r="Q143" s="236" t="str">
        <f aca="false">IF(G143="","",G143+I143+K143+M143+O143)</f>
        <v/>
      </c>
      <c r="R143" s="235" t="str">
        <f aca="false">IF(F143="","",AQ143+AS143+AU143+AW143+AY143)</f>
        <v/>
      </c>
      <c r="S143" s="236" t="str">
        <f aca="false">IF(G143="","",AR143+AT143+AV143+AX143+AZ143)</f>
        <v/>
      </c>
      <c r="T143" s="218" t="n">
        <f aca="false">IF(AND(R143&lt;&gt;"",R143=3,S143=0),3,              (IF(AND(R143&lt;&gt;"",R143=3,S143=1),3,                           (IF(AND(R143&lt;&gt;"",R143=3,S143=2),2,                        (IF(AND(R143&lt;&gt;"",R143=2),1,                                                 (IF(AND(R143&lt;&gt;"",R143=1),0,                                                               (IF(AND(R143&lt;&gt;"",R143=0),0,                                                                                0)))))))))))</f>
        <v>0</v>
      </c>
      <c r="U143" s="219" t="n">
        <f aca="false">IF(AND(S143&lt;&gt;"",S143=3,R143=0),3,              (IF(AND(S143&lt;&gt;"",S143=3,R143=1),3,                           (IF(AND(S143&lt;&gt;"",S143=3,R143=2),2,                        (IF(AND(S143&lt;&gt;"",S143=2),1,                                                 (IF(AND(S143&lt;&gt;"",S143=1),0,                                                               (IF(AND(S143&lt;&gt;"",S143=0),0,                                                                                0)))))))))))</f>
        <v>0</v>
      </c>
      <c r="V143" s="237"/>
      <c r="W143" s="237"/>
      <c r="X143" s="237"/>
      <c r="Y143" s="237"/>
      <c r="Z143" s="237"/>
      <c r="AA143" s="237"/>
      <c r="AB143" s="237"/>
      <c r="AC143" s="237"/>
      <c r="AD143" s="237"/>
      <c r="AE143" s="237"/>
      <c r="AF143" s="237"/>
      <c r="AG143" s="237"/>
      <c r="AH143" s="237"/>
      <c r="AI143" s="237"/>
      <c r="AJ143" s="237"/>
      <c r="AK143" s="237"/>
      <c r="AL143" s="237"/>
      <c r="AM143" s="238" t="str">
        <f aca="true">IF(U143&lt;&gt;"","",IF(C143&lt;&gt;"","verlegt",IF(B143&lt;TODAY(),"offen","")))</f>
        <v/>
      </c>
      <c r="AN143" s="238"/>
      <c r="AO143" s="239" t="str">
        <f aca="true">IF(U143&lt;&gt;"","",IF(C143="","",IF(C143&lt;TODAY(),"offen","")))</f>
        <v/>
      </c>
      <c r="AP143" s="239"/>
      <c r="AQ143" s="223" t="n">
        <f aca="false">IF(F143&gt;G143,1,0)</f>
        <v>0</v>
      </c>
      <c r="AR143" s="223" t="n">
        <f aca="false">IF(G143&gt;F143,1,0)</f>
        <v>0</v>
      </c>
      <c r="AS143" s="27" t="n">
        <f aca="false">IF(H143&gt;I143,1,0)</f>
        <v>0</v>
      </c>
      <c r="AT143" s="3" t="n">
        <f aca="false">IF(I143&gt;H143,1,0)</f>
        <v>0</v>
      </c>
      <c r="AU143" s="223" t="n">
        <f aca="false">IF(J143&gt;K143,1,0)</f>
        <v>0</v>
      </c>
      <c r="AV143" s="223" t="n">
        <f aca="false">IF(K143&gt;J143,1,0)</f>
        <v>0</v>
      </c>
      <c r="AW143" s="27" t="n">
        <f aca="false">IF(L143&gt;M143,1,0)</f>
        <v>0</v>
      </c>
      <c r="AX143" s="27" t="n">
        <f aca="false">IF(M143&gt;L143,1,0)</f>
        <v>0</v>
      </c>
      <c r="AY143" s="223" t="n">
        <f aca="false">IF(N143&gt;O143,1,0)</f>
        <v>0</v>
      </c>
      <c r="AZ143" s="223" t="n">
        <f aca="false">IF(O143&gt;N143,1,0)</f>
        <v>0</v>
      </c>
      <c r="BA143" s="177" t="n">
        <f aca="false">IF(T143=3,1,0)</f>
        <v>0</v>
      </c>
      <c r="BB143" s="177" t="n">
        <f aca="false">IF(T143=2,1,0)</f>
        <v>0</v>
      </c>
      <c r="BC143" s="177" t="n">
        <f aca="false">IF(T143=1,1,0)</f>
        <v>0</v>
      </c>
      <c r="BD143" s="177" t="n">
        <f aca="false">IF(AND(T143=0,U143&lt;&gt;0),1,0)</f>
        <v>0</v>
      </c>
      <c r="BE143" s="177" t="n">
        <f aca="false">IF(U102=3,1,0)</f>
        <v>0</v>
      </c>
      <c r="BF143" s="177" t="n">
        <f aca="false">IF(U102=2,1,0)</f>
        <v>0</v>
      </c>
      <c r="BG143" s="177" t="n">
        <f aca="false">IF(U102=1,1,0)</f>
        <v>0</v>
      </c>
      <c r="BH143" s="177" t="n">
        <f aca="false">IF(AND(U102=0,T102&lt;&gt;0),1,0)</f>
        <v>0</v>
      </c>
      <c r="BI143" s="27"/>
    </row>
    <row r="144" customFormat="false" ht="15" hidden="true" customHeight="true" outlineLevel="0" collapsed="false">
      <c r="A144" s="224"/>
      <c r="B144" s="225"/>
      <c r="C144" s="263"/>
      <c r="D144" s="262" t="n">
        <f aca="false">D143</f>
        <v>0</v>
      </c>
      <c r="E144" s="228" t="n">
        <f aca="false">E21</f>
        <v>0</v>
      </c>
      <c r="F144" s="231"/>
      <c r="G144" s="232"/>
      <c r="H144" s="229"/>
      <c r="I144" s="230"/>
      <c r="J144" s="231"/>
      <c r="K144" s="232"/>
      <c r="L144" s="229"/>
      <c r="M144" s="230"/>
      <c r="N144" s="231"/>
      <c r="O144" s="232"/>
      <c r="P144" s="235" t="str">
        <f aca="false">IF(F144="","",F144+H144+J144+L144+N144)</f>
        <v/>
      </c>
      <c r="Q144" s="236" t="str">
        <f aca="false">IF(G144="","",G144+I144+K144+M144+O144)</f>
        <v/>
      </c>
      <c r="R144" s="235" t="str">
        <f aca="false">IF(F144="","",AQ144+AS144+AU144+AW144+AY144)</f>
        <v/>
      </c>
      <c r="S144" s="236" t="str">
        <f aca="false">IF(G144="","",AR144+AT144+AV144+AX144+AZ144)</f>
        <v/>
      </c>
      <c r="T144" s="218" t="n">
        <f aca="false">IF(AND(R144&lt;&gt;"",R144=3,S144=0),3,              (IF(AND(R144&lt;&gt;"",R144=3,S144=1),3,                           (IF(AND(R144&lt;&gt;"",R144=3,S144=2),2,                        (IF(AND(R144&lt;&gt;"",R144=2),1,                                                 (IF(AND(R144&lt;&gt;"",R144=1),0,                                                               (IF(AND(R144&lt;&gt;"",R144=0),0,                                                                                0)))))))))))</f>
        <v>0</v>
      </c>
      <c r="U144" s="219" t="n">
        <f aca="false">IF(AND(S144&lt;&gt;"",S144=3,R144=0),3,              (IF(AND(S144&lt;&gt;"",S144=3,R144=1),3,                           (IF(AND(S144&lt;&gt;"",S144=3,R144=2),2,                        (IF(AND(S144&lt;&gt;"",S144=2),1,                                                 (IF(AND(S144&lt;&gt;"",S144=1),0,                                                               (IF(AND(S144&lt;&gt;"",S144=0),0,                                                                                0)))))))))))</f>
        <v>0</v>
      </c>
      <c r="V144" s="237"/>
      <c r="W144" s="237"/>
      <c r="X144" s="237"/>
      <c r="Y144" s="237"/>
      <c r="Z144" s="237"/>
      <c r="AA144" s="237"/>
      <c r="AB144" s="237"/>
      <c r="AC144" s="237"/>
      <c r="AD144" s="237"/>
      <c r="AE144" s="237"/>
      <c r="AF144" s="237"/>
      <c r="AG144" s="237"/>
      <c r="AH144" s="237"/>
      <c r="AI144" s="237"/>
      <c r="AJ144" s="237"/>
      <c r="AK144" s="237"/>
      <c r="AL144" s="237"/>
      <c r="AM144" s="238" t="str">
        <f aca="true">IF(U144&lt;&gt;"","",IF(C144&lt;&gt;"","verlegt",IF(B144&lt;TODAY(),"offen","")))</f>
        <v/>
      </c>
      <c r="AN144" s="238"/>
      <c r="AO144" s="239" t="str">
        <f aca="true">IF(U144&lt;&gt;"","",IF(C144="","",IF(C144&lt;TODAY(),"offen","")))</f>
        <v/>
      </c>
      <c r="AP144" s="239"/>
      <c r="AQ144" s="223" t="n">
        <f aca="false">IF(F144&gt;G144,1,0)</f>
        <v>0</v>
      </c>
      <c r="AR144" s="223" t="n">
        <f aca="false">IF(G144&gt;F144,1,0)</f>
        <v>0</v>
      </c>
      <c r="AS144" s="27" t="n">
        <f aca="false">IF(H144&gt;I144,1,0)</f>
        <v>0</v>
      </c>
      <c r="AT144" s="3" t="n">
        <f aca="false">IF(I144&gt;H144,1,0)</f>
        <v>0</v>
      </c>
      <c r="AU144" s="223" t="n">
        <f aca="false">IF(J144&gt;K144,1,0)</f>
        <v>0</v>
      </c>
      <c r="AV144" s="223" t="n">
        <f aca="false">IF(K144&gt;J144,1,0)</f>
        <v>0</v>
      </c>
      <c r="AW144" s="27" t="n">
        <f aca="false">IF(L144&gt;M144,1,0)</f>
        <v>0</v>
      </c>
      <c r="AX144" s="27" t="n">
        <f aca="false">IF(M144&gt;L144,1,0)</f>
        <v>0</v>
      </c>
      <c r="AY144" s="223" t="n">
        <f aca="false">IF(N144&gt;O144,1,0)</f>
        <v>0</v>
      </c>
      <c r="AZ144" s="223" t="n">
        <f aca="false">IF(O144&gt;N144,1,0)</f>
        <v>0</v>
      </c>
      <c r="BA144" s="177" t="n">
        <f aca="false">IF(T144=3,1,0)</f>
        <v>0</v>
      </c>
      <c r="BB144" s="177" t="n">
        <f aca="false">IF(T144=2,1,0)</f>
        <v>0</v>
      </c>
      <c r="BC144" s="177" t="n">
        <f aca="false">IF(T144=1,1,0)</f>
        <v>0</v>
      </c>
      <c r="BD144" s="177" t="n">
        <f aca="false">IF(AND(T144=0,U144&lt;&gt;0),1,0)</f>
        <v>0</v>
      </c>
      <c r="BE144" s="177" t="n">
        <f aca="false">IF(U113=3,1,0)</f>
        <v>0</v>
      </c>
      <c r="BF144" s="177" t="n">
        <f aca="false">IF(U113=2,1,0)</f>
        <v>0</v>
      </c>
      <c r="BG144" s="177" t="n">
        <f aca="false">IF(U113=1,1,0)</f>
        <v>0</v>
      </c>
      <c r="BH144" s="177" t="n">
        <f aca="false">IF(AND(U113=0,T113&lt;&gt;0),1,0)</f>
        <v>0</v>
      </c>
      <c r="BI144" s="27"/>
    </row>
    <row r="145" customFormat="false" ht="15" hidden="true" customHeight="true" outlineLevel="0" collapsed="false">
      <c r="A145" s="224"/>
      <c r="B145" s="225"/>
      <c r="C145" s="263"/>
      <c r="D145" s="262" t="n">
        <f aca="false">D144</f>
        <v>0</v>
      </c>
      <c r="E145" s="228" t="n">
        <f aca="false">E24</f>
        <v>0</v>
      </c>
      <c r="F145" s="231"/>
      <c r="G145" s="232"/>
      <c r="H145" s="229"/>
      <c r="I145" s="230"/>
      <c r="J145" s="231"/>
      <c r="K145" s="232"/>
      <c r="L145" s="229"/>
      <c r="M145" s="230"/>
      <c r="N145" s="231"/>
      <c r="O145" s="232"/>
      <c r="P145" s="235" t="str">
        <f aca="false">IF(F145="","",F145+H145+J145+L145+N145)</f>
        <v/>
      </c>
      <c r="Q145" s="236" t="str">
        <f aca="false">IF(G145="","",G145+I145+K145+M145+O145)</f>
        <v/>
      </c>
      <c r="R145" s="235" t="str">
        <f aca="false">IF(F145="","",AQ145+AS145+AU145+AW145+AY145)</f>
        <v/>
      </c>
      <c r="S145" s="236" t="str">
        <f aca="false">IF(G145="","",AR145+AT145+AV145+AX145+AZ145)</f>
        <v/>
      </c>
      <c r="T145" s="218" t="n">
        <f aca="false">IF(AND(R145&lt;&gt;"",R145=3,S145=0),3,              (IF(AND(R145&lt;&gt;"",R145=3,S145=1),3,                           (IF(AND(R145&lt;&gt;"",R145=3,S145=2),2,                        (IF(AND(R145&lt;&gt;"",R145=2),1,                                                 (IF(AND(R145&lt;&gt;"",R145=1),0,                                                               (IF(AND(R145&lt;&gt;"",R145=0),0,                                                                                0)))))))))))</f>
        <v>0</v>
      </c>
      <c r="U145" s="219" t="n">
        <f aca="false">IF(AND(S145&lt;&gt;"",S145=3,R145=0),3,              (IF(AND(S145&lt;&gt;"",S145=3,R145=1),3,                           (IF(AND(S145&lt;&gt;"",S145=3,R145=2),2,                        (IF(AND(S145&lt;&gt;"",S145=2),1,                                                 (IF(AND(S145&lt;&gt;"",S145=1),0,                                                               (IF(AND(S145&lt;&gt;"",S145=0),0,                                                                                0)))))))))))</f>
        <v>0</v>
      </c>
      <c r="V145" s="237"/>
      <c r="W145" s="237"/>
      <c r="X145" s="237"/>
      <c r="Y145" s="237"/>
      <c r="Z145" s="237"/>
      <c r="AA145" s="237"/>
      <c r="AB145" s="237"/>
      <c r="AC145" s="237"/>
      <c r="AD145" s="237"/>
      <c r="AE145" s="237"/>
      <c r="AF145" s="237"/>
      <c r="AG145" s="237"/>
      <c r="AH145" s="237"/>
      <c r="AI145" s="237"/>
      <c r="AJ145" s="237"/>
      <c r="AK145" s="237"/>
      <c r="AL145" s="237"/>
      <c r="AM145" s="238" t="str">
        <f aca="true">IF(U145&lt;&gt;"","",IF(C145&lt;&gt;"","verlegt",IF(B145&lt;TODAY(),"offen","")))</f>
        <v/>
      </c>
      <c r="AN145" s="238"/>
      <c r="AO145" s="239" t="str">
        <f aca="true">IF(U145&lt;&gt;"","",IF(C145="","",IF(C145&lt;TODAY(),"offen","")))</f>
        <v/>
      </c>
      <c r="AP145" s="239"/>
      <c r="AQ145" s="223" t="n">
        <f aca="false">IF(F145&gt;G145,1,0)</f>
        <v>0</v>
      </c>
      <c r="AR145" s="223" t="n">
        <f aca="false">IF(G145&gt;F145,1,0)</f>
        <v>0</v>
      </c>
      <c r="AS145" s="27" t="n">
        <f aca="false">IF(H145&gt;I145,1,0)</f>
        <v>0</v>
      </c>
      <c r="AT145" s="3" t="n">
        <f aca="false">IF(I145&gt;H145,1,0)</f>
        <v>0</v>
      </c>
      <c r="AU145" s="223" t="n">
        <f aca="false">IF(J145&gt;K145,1,0)</f>
        <v>0</v>
      </c>
      <c r="AV145" s="223" t="n">
        <f aca="false">IF(K145&gt;J145,1,0)</f>
        <v>0</v>
      </c>
      <c r="AW145" s="27" t="n">
        <f aca="false">IF(L145&gt;M145,1,0)</f>
        <v>0</v>
      </c>
      <c r="AX145" s="27" t="n">
        <f aca="false">IF(M145&gt;L145,1,0)</f>
        <v>0</v>
      </c>
      <c r="AY145" s="223" t="n">
        <f aca="false">IF(N145&gt;O145,1,0)</f>
        <v>0</v>
      </c>
      <c r="AZ145" s="223" t="n">
        <f aca="false">IF(O145&gt;N145,1,0)</f>
        <v>0</v>
      </c>
      <c r="BA145" s="177" t="n">
        <f aca="false">IF(T145=3,1,0)</f>
        <v>0</v>
      </c>
      <c r="BB145" s="177" t="n">
        <f aca="false">IF(T145=2,1,0)</f>
        <v>0</v>
      </c>
      <c r="BC145" s="177" t="n">
        <f aca="false">IF(T145=1,1,0)</f>
        <v>0</v>
      </c>
      <c r="BD145" s="177" t="n">
        <f aca="false">IF(AND(T145=0,U145&lt;&gt;0),1,0)</f>
        <v>0</v>
      </c>
      <c r="BE145" s="177" t="n">
        <f aca="false">IF(U124=3,1,0)</f>
        <v>0</v>
      </c>
      <c r="BF145" s="177" t="n">
        <f aca="false">IF(U124=2,1,0)</f>
        <v>0</v>
      </c>
      <c r="BG145" s="177" t="n">
        <f aca="false">IF(U124=1,1,0)</f>
        <v>0</v>
      </c>
      <c r="BH145" s="177" t="n">
        <f aca="false">IF(AND(U124=0,T124&lt;&gt;0),1,0)</f>
        <v>0</v>
      </c>
      <c r="BI145" s="27"/>
    </row>
    <row r="146" customFormat="false" ht="15" hidden="true" customHeight="true" outlineLevel="0" collapsed="false">
      <c r="A146" s="224"/>
      <c r="B146" s="225"/>
      <c r="C146" s="263"/>
      <c r="D146" s="262" t="n">
        <f aca="false">D145</f>
        <v>0</v>
      </c>
      <c r="E146" s="228" t="n">
        <f aca="false">E27</f>
        <v>0</v>
      </c>
      <c r="F146" s="231"/>
      <c r="G146" s="232"/>
      <c r="H146" s="229"/>
      <c r="I146" s="230"/>
      <c r="J146" s="231"/>
      <c r="K146" s="232"/>
      <c r="L146" s="229"/>
      <c r="M146" s="230"/>
      <c r="N146" s="231"/>
      <c r="O146" s="232"/>
      <c r="P146" s="235" t="str">
        <f aca="false">IF(F146="","",F146+H146+J146+L146+N146)</f>
        <v/>
      </c>
      <c r="Q146" s="236" t="str">
        <f aca="false">IF(G146="","",G146+I146+K146+M146+O146)</f>
        <v/>
      </c>
      <c r="R146" s="235" t="str">
        <f aca="false">IF(F146="","",AQ146+AS146+AU146+AW146+AY146)</f>
        <v/>
      </c>
      <c r="S146" s="236" t="str">
        <f aca="false">IF(G146="","",AR146+AT146+AV146+AX146+AZ146)</f>
        <v/>
      </c>
      <c r="T146" s="218" t="n">
        <f aca="false">IF(AND(R146&lt;&gt;"",R146=3,S146=0),3,              (IF(AND(R146&lt;&gt;"",R146=3,S146=1),3,                           (IF(AND(R146&lt;&gt;"",R146=3,S146=2),2,                        (IF(AND(R146&lt;&gt;"",R146=2),1,                                                 (IF(AND(R146&lt;&gt;"",R146=1),0,                                                               (IF(AND(R146&lt;&gt;"",R146=0),0,                                                                                0)))))))))))</f>
        <v>0</v>
      </c>
      <c r="U146" s="219" t="n">
        <f aca="false">IF(AND(S146&lt;&gt;"",S146=3,R146=0),3,              (IF(AND(S146&lt;&gt;"",S146=3,R146=1),3,                           (IF(AND(S146&lt;&gt;"",S146=3,R146=2),2,                        (IF(AND(S146&lt;&gt;"",S146=2),1,                                                 (IF(AND(S146&lt;&gt;"",S146=1),0,                                                               (IF(AND(S146&lt;&gt;"",S146=0),0,                                                                                0)))))))))))</f>
        <v>0</v>
      </c>
      <c r="V146" s="237"/>
      <c r="W146" s="237"/>
      <c r="X146" s="237"/>
      <c r="Y146" s="237"/>
      <c r="Z146" s="237"/>
      <c r="AA146" s="237"/>
      <c r="AB146" s="237"/>
      <c r="AC146" s="237"/>
      <c r="AD146" s="237"/>
      <c r="AE146" s="237"/>
      <c r="AF146" s="237"/>
      <c r="AG146" s="237"/>
      <c r="AH146" s="237"/>
      <c r="AI146" s="237"/>
      <c r="AJ146" s="237"/>
      <c r="AK146" s="237"/>
      <c r="AL146" s="237"/>
      <c r="AM146" s="238" t="str">
        <f aca="true">IF(U146&lt;&gt;"","",IF(C146&lt;&gt;"","verlegt",IF(B146&lt;TODAY(),"offen","")))</f>
        <v/>
      </c>
      <c r="AN146" s="238"/>
      <c r="AO146" s="239" t="str">
        <f aca="true">IF(U146&lt;&gt;"","",IF(C146="","",IF(C146&lt;TODAY(),"offen","")))</f>
        <v/>
      </c>
      <c r="AP146" s="239"/>
      <c r="AQ146" s="223" t="n">
        <f aca="false">IF(F146&gt;G146,1,0)</f>
        <v>0</v>
      </c>
      <c r="AR146" s="223" t="n">
        <f aca="false">IF(G146&gt;F146,1,0)</f>
        <v>0</v>
      </c>
      <c r="AS146" s="27" t="n">
        <f aca="false">IF(H146&gt;I146,1,0)</f>
        <v>0</v>
      </c>
      <c r="AT146" s="3" t="n">
        <f aca="false">IF(I146&gt;H146,1,0)</f>
        <v>0</v>
      </c>
      <c r="AU146" s="223" t="n">
        <f aca="false">IF(J146&gt;K146,1,0)</f>
        <v>0</v>
      </c>
      <c r="AV146" s="223" t="n">
        <f aca="false">IF(K146&gt;J146,1,0)</f>
        <v>0</v>
      </c>
      <c r="AW146" s="27" t="n">
        <f aca="false">IF(L146&gt;M146,1,0)</f>
        <v>0</v>
      </c>
      <c r="AX146" s="27" t="n">
        <f aca="false">IF(M146&gt;L146,1,0)</f>
        <v>0</v>
      </c>
      <c r="AY146" s="223" t="n">
        <f aca="false">IF(N146&gt;O146,1,0)</f>
        <v>0</v>
      </c>
      <c r="AZ146" s="223" t="n">
        <f aca="false">IF(O146&gt;N146,1,0)</f>
        <v>0</v>
      </c>
      <c r="BA146" s="177" t="n">
        <f aca="false">IF(T146=3,1,0)</f>
        <v>0</v>
      </c>
      <c r="BB146" s="177" t="n">
        <f aca="false">IF(T146=2,1,0)</f>
        <v>0</v>
      </c>
      <c r="BC146" s="177" t="n">
        <f aca="false">IF(T146=1,1,0)</f>
        <v>0</v>
      </c>
      <c r="BD146" s="177" t="n">
        <f aca="false">IF(AND(T146=0,U146&lt;&gt;0),1,0)</f>
        <v>0</v>
      </c>
      <c r="BE146" s="177" t="n">
        <f aca="false">IF(U135=3,1,0)</f>
        <v>0</v>
      </c>
      <c r="BF146" s="177" t="n">
        <f aca="false">IF(U135=2,1,0)</f>
        <v>0</v>
      </c>
      <c r="BG146" s="177" t="n">
        <f aca="false">IF(U135=1,1,0)</f>
        <v>0</v>
      </c>
      <c r="BH146" s="177" t="n">
        <f aca="false">IF(AND(U135=0,T135&lt;&gt;0),1,0)</f>
        <v>0</v>
      </c>
      <c r="BI146" s="27"/>
    </row>
    <row r="147" customFormat="false" ht="15" hidden="true" customHeight="true" outlineLevel="0" collapsed="false">
      <c r="A147" s="241"/>
      <c r="B147" s="242"/>
      <c r="C147" s="265"/>
      <c r="D147" s="266" t="n">
        <f aca="false">D146</f>
        <v>0</v>
      </c>
      <c r="E147" s="267" t="n">
        <f aca="false">E33</f>
        <v>0</v>
      </c>
      <c r="F147" s="247"/>
      <c r="G147" s="248"/>
      <c r="H147" s="245"/>
      <c r="I147" s="246"/>
      <c r="J147" s="247"/>
      <c r="K147" s="248"/>
      <c r="L147" s="245"/>
      <c r="M147" s="246"/>
      <c r="N147" s="247"/>
      <c r="O147" s="248"/>
      <c r="P147" s="251" t="str">
        <f aca="false">IF(F147="","",F147+H147+J147+L147+N147)</f>
        <v/>
      </c>
      <c r="Q147" s="252" t="str">
        <f aca="false">IF(G147="","",G147+I147+K147+M147+O147)</f>
        <v/>
      </c>
      <c r="R147" s="251" t="str">
        <f aca="false">IF(F147="","",AQ147+AS147+AU147+AW147+AY147)</f>
        <v/>
      </c>
      <c r="S147" s="252" t="str">
        <f aca="false">IF(G147="","",AR147+AT147+AV147+AX147+AZ147)</f>
        <v/>
      </c>
      <c r="T147" s="218" t="n">
        <f aca="false">IF(AND(R147&lt;&gt;"",R147=3,S147=0),3,              (IF(AND(R147&lt;&gt;"",R147=3,S147=1),3,                           (IF(AND(R147&lt;&gt;"",R147=3,S147=2),2,                        (IF(AND(R147&lt;&gt;"",R147=2),1,                                                 (IF(AND(R147&lt;&gt;"",R147=1),0,                                                               (IF(AND(R147&lt;&gt;"",R147=0),0,                                                                                0)))))))))))</f>
        <v>0</v>
      </c>
      <c r="U147" s="219" t="n">
        <f aca="false">IF(AND(S147&lt;&gt;"",S147=3,R147=0),3,              (IF(AND(S147&lt;&gt;"",S147=3,R147=1),3,                           (IF(AND(S147&lt;&gt;"",S147=3,R147=2),2,                        (IF(AND(S147&lt;&gt;"",S147=2),1,                                                 (IF(AND(S147&lt;&gt;"",S147=1),0,                                                               (IF(AND(S147&lt;&gt;"",S147=0),0,                                                                                0)))))))))))</f>
        <v>0</v>
      </c>
      <c r="V147" s="253"/>
      <c r="W147" s="253"/>
      <c r="X147" s="253"/>
      <c r="Y147" s="253"/>
      <c r="Z147" s="253"/>
      <c r="AA147" s="253"/>
      <c r="AB147" s="253"/>
      <c r="AC147" s="253"/>
      <c r="AD147" s="253"/>
      <c r="AE147" s="253"/>
      <c r="AF147" s="253"/>
      <c r="AG147" s="253"/>
      <c r="AH147" s="253"/>
      <c r="AI147" s="253"/>
      <c r="AJ147" s="253"/>
      <c r="AK147" s="253"/>
      <c r="AL147" s="253"/>
      <c r="AM147" s="254" t="str">
        <f aca="true">IF(U147&lt;&gt;"","",IF(C147&lt;&gt;"","verlegt",IF(B147&lt;TODAY(),"offen","")))</f>
        <v/>
      </c>
      <c r="AN147" s="254"/>
      <c r="AO147" s="255" t="str">
        <f aca="true">IF(U147&lt;&gt;"","",IF(C147="","",IF(C147&lt;TODAY(),"offen","")))</f>
        <v/>
      </c>
      <c r="AP147" s="255"/>
      <c r="AQ147" s="223" t="n">
        <f aca="false">IF(F147&gt;G147,1,0)</f>
        <v>0</v>
      </c>
      <c r="AR147" s="223" t="n">
        <f aca="false">IF(G147&gt;F147,1,0)</f>
        <v>0</v>
      </c>
      <c r="AS147" s="27" t="n">
        <f aca="false">IF(H147&gt;I147,1,0)</f>
        <v>0</v>
      </c>
      <c r="AT147" s="3" t="n">
        <f aca="false">IF(I147&gt;H147,1,0)</f>
        <v>0</v>
      </c>
      <c r="AU147" s="223" t="n">
        <f aca="false">IF(J147&gt;K147,1,0)</f>
        <v>0</v>
      </c>
      <c r="AV147" s="223" t="n">
        <f aca="false">IF(K147&gt;J147,1,0)</f>
        <v>0</v>
      </c>
      <c r="AW147" s="27" t="n">
        <f aca="false">IF(L147&gt;M147,1,0)</f>
        <v>0</v>
      </c>
      <c r="AX147" s="27" t="n">
        <f aca="false">IF(M147&gt;L147,1,0)</f>
        <v>0</v>
      </c>
      <c r="AY147" s="223" t="n">
        <f aca="false">IF(N147&gt;O147,1,0)</f>
        <v>0</v>
      </c>
      <c r="AZ147" s="223" t="n">
        <f aca="false">IF(O147&gt;N147,1,0)</f>
        <v>0</v>
      </c>
      <c r="BA147" s="177" t="n">
        <f aca="false">IF(T147=3,1,0)</f>
        <v>0</v>
      </c>
      <c r="BB147" s="177" t="n">
        <f aca="false">IF(T147=2,1,0)</f>
        <v>0</v>
      </c>
      <c r="BC147" s="177" t="n">
        <f aca="false">IF(T147=1,1,0)</f>
        <v>0</v>
      </c>
      <c r="BD147" s="177" t="n">
        <f aca="false">IF(AND(T147=0,U147&lt;&gt;0),1,0)</f>
        <v>0</v>
      </c>
      <c r="BE147" s="177" t="n">
        <f aca="false">IF(U158=3,1,0)</f>
        <v>0</v>
      </c>
      <c r="BF147" s="177" t="n">
        <f aca="false">IF(U158=2,1,0)</f>
        <v>0</v>
      </c>
      <c r="BG147" s="177" t="n">
        <f aca="false">IF(U158=1,1,0)</f>
        <v>0</v>
      </c>
      <c r="BH147" s="177" t="n">
        <f aca="false">IF(AND(U158=0,T158&lt;&gt;0),1,0)</f>
        <v>0</v>
      </c>
      <c r="BI147" s="27"/>
    </row>
    <row r="148" customFormat="false" ht="15" hidden="true" customHeight="true" outlineLevel="0" collapsed="false">
      <c r="A148" s="26"/>
      <c r="C148" s="27"/>
      <c r="D148" s="24"/>
      <c r="E148" s="24"/>
      <c r="T148" s="218" t="n">
        <f aca="false">IF(AND(R148&lt;&gt;"",R148=3,S148=0),3,              (IF(AND(R148&lt;&gt;"",R148=3,S148=1),3,                           (IF(AND(R148&lt;&gt;"",R148=3,S148=2),2,                        (IF(AND(R148&lt;&gt;"",R148=2),1,                                                 (IF(AND(R148&lt;&gt;"",R148=1),0,                                                               (IF(AND(R148&lt;&gt;"",R148=0),0,                                                                                0)))))))))))</f>
        <v>0</v>
      </c>
      <c r="U148" s="219" t="n">
        <f aca="false">IF(AND(S148&lt;&gt;"",S148=3,R148=0),3,              (IF(AND(S148&lt;&gt;"",S148=3,R148=1),3,                           (IF(AND(S148&lt;&gt;"",S148=3,R148=2),2,                        (IF(AND(S148&lt;&gt;"",S148=2),1,                                                 (IF(AND(S148&lt;&gt;"",S148=1),0,                                                               (IF(AND(S148&lt;&gt;"",S148=0),0,                                                                                0)))))))))))</f>
        <v>0</v>
      </c>
      <c r="V148" s="256"/>
      <c r="W148" s="256"/>
      <c r="X148" s="257"/>
      <c r="Y148" s="257"/>
      <c r="Z148" s="257"/>
      <c r="AA148" s="257"/>
      <c r="AB148" s="257"/>
      <c r="AC148" s="257"/>
      <c r="AD148" s="257"/>
      <c r="AE148" s="257"/>
      <c r="AF148" s="257"/>
      <c r="AG148" s="257"/>
      <c r="AH148" s="257"/>
      <c r="AI148" s="257"/>
      <c r="AJ148" s="257"/>
      <c r="AK148" s="257"/>
      <c r="AL148" s="257"/>
      <c r="AM148" s="257"/>
      <c r="AQ148" s="223"/>
      <c r="AR148" s="223"/>
      <c r="AS148" s="27"/>
      <c r="AU148" s="223"/>
      <c r="AV148" s="223"/>
      <c r="AW148" s="27"/>
      <c r="AX148" s="27"/>
      <c r="AY148" s="223"/>
      <c r="AZ148" s="223"/>
      <c r="BA148" s="258" t="n">
        <f aca="false">SUM(BA138:BA147)</f>
        <v>0</v>
      </c>
      <c r="BB148" s="258" t="n">
        <f aca="false">SUM(BB138:BB147)</f>
        <v>0</v>
      </c>
      <c r="BC148" s="258" t="n">
        <f aca="false">SUM(BC138:BC147)</f>
        <v>0</v>
      </c>
      <c r="BD148" s="258" t="n">
        <f aca="false">SUM(BD138:BD147)</f>
        <v>0</v>
      </c>
      <c r="BE148" s="258" t="n">
        <f aca="false">SUM(BE138:BE147)</f>
        <v>0</v>
      </c>
      <c r="BF148" s="258" t="n">
        <f aca="false">SUM(BF138:BF147)</f>
        <v>0</v>
      </c>
      <c r="BG148" s="258" t="n">
        <f aca="false">SUM(BG138:BG147)</f>
        <v>0</v>
      </c>
      <c r="BH148" s="258" t="n">
        <f aca="false">SUM(BH138:BH147)</f>
        <v>0</v>
      </c>
      <c r="BI148" s="27" t="n">
        <f aca="false">SUM(BA148:BH148)</f>
        <v>0</v>
      </c>
    </row>
    <row r="149" customFormat="false" ht="15" hidden="true" customHeight="true" outlineLevel="0" collapsed="false">
      <c r="A149" s="205"/>
      <c r="B149" s="206"/>
      <c r="C149" s="259"/>
      <c r="D149" s="260" t="n">
        <f aca="false">E33</f>
        <v>0</v>
      </c>
      <c r="E149" s="209" t="str">
        <f aca="false">E3</f>
        <v>TSG Trippstadt</v>
      </c>
      <c r="F149" s="212"/>
      <c r="G149" s="213"/>
      <c r="H149" s="210"/>
      <c r="I149" s="211"/>
      <c r="J149" s="212"/>
      <c r="K149" s="213"/>
      <c r="L149" s="210"/>
      <c r="M149" s="211"/>
      <c r="N149" s="212"/>
      <c r="O149" s="213"/>
      <c r="P149" s="216" t="str">
        <f aca="false">IF(F149="","",F149+H149+J149+L149+N149)</f>
        <v/>
      </c>
      <c r="Q149" s="217" t="str">
        <f aca="false">IF(G149="","",G149+I149+K149+M149+O149)</f>
        <v/>
      </c>
      <c r="R149" s="216" t="str">
        <f aca="false">IF(F149="","",AQ149+AS149+AU149+AW149+AY149)</f>
        <v/>
      </c>
      <c r="S149" s="217" t="str">
        <f aca="false">IF(G149="","",AR149+AT149+AV149+AX149+AZ149)</f>
        <v/>
      </c>
      <c r="T149" s="218" t="n">
        <f aca="false">IF(AND(R149&lt;&gt;"",R149=3,S149=0),3,              (IF(AND(R149&lt;&gt;"",R149=3,S149=1),3,                           (IF(AND(R149&lt;&gt;"",R149=3,S149=2),2,                        (IF(AND(R149&lt;&gt;"",R149=2),1,                                                 (IF(AND(R149&lt;&gt;"",R149=1),0,                                                               (IF(AND(R149&lt;&gt;"",R149=0),0,                                                                                0)))))))))))</f>
        <v>0</v>
      </c>
      <c r="U149" s="219" t="n">
        <f aca="false">IF(AND(S149&lt;&gt;"",S149=3,R149=0),3,              (IF(AND(S149&lt;&gt;"",S149=3,R149=1),3,                           (IF(AND(S149&lt;&gt;"",S149=3,R149=2),2,                        (IF(AND(S149&lt;&gt;"",S149=2),1,                                                 (IF(AND(S149&lt;&gt;"",S149=1),0,                                                               (IF(AND(S149&lt;&gt;"",S149=0),0,                                                                                0)))))))))))</f>
        <v>0</v>
      </c>
      <c r="V149" s="220"/>
      <c r="W149" s="220"/>
      <c r="X149" s="220"/>
      <c r="Y149" s="220"/>
      <c r="Z149" s="220"/>
      <c r="AA149" s="220"/>
      <c r="AB149" s="220"/>
      <c r="AC149" s="220"/>
      <c r="AD149" s="220"/>
      <c r="AE149" s="220"/>
      <c r="AF149" s="220"/>
      <c r="AG149" s="220"/>
      <c r="AH149" s="220"/>
      <c r="AI149" s="220"/>
      <c r="AJ149" s="220"/>
      <c r="AK149" s="220"/>
      <c r="AL149" s="220"/>
      <c r="AM149" s="221" t="str">
        <f aca="true">IF(U149&lt;&gt;"","",IF(C149&lt;&gt;"","verlegt",IF(B149&lt;TODAY(),"offen","")))</f>
        <v/>
      </c>
      <c r="AN149" s="221"/>
      <c r="AO149" s="222" t="str">
        <f aca="true">IF(U149&lt;&gt;"","",IF(C149="","",IF(C149&lt;TODAY(),"offen","")))</f>
        <v/>
      </c>
      <c r="AP149" s="222"/>
      <c r="AQ149" s="223" t="n">
        <f aca="false">IF(F149&gt;G149,1,0)</f>
        <v>0</v>
      </c>
      <c r="AR149" s="223" t="n">
        <f aca="false">IF(G149&gt;F149,1,0)</f>
        <v>0</v>
      </c>
      <c r="AS149" s="27" t="n">
        <f aca="false">IF(H149&gt;I149,1,0)</f>
        <v>0</v>
      </c>
      <c r="AT149" s="3" t="n">
        <f aca="false">IF(I149&gt;H149,1,0)</f>
        <v>0</v>
      </c>
      <c r="AU149" s="223" t="n">
        <f aca="false">IF(J149&gt;K149,1,0)</f>
        <v>0</v>
      </c>
      <c r="AV149" s="223" t="n">
        <f aca="false">IF(K149&gt;J149,1,0)</f>
        <v>0</v>
      </c>
      <c r="AW149" s="27" t="n">
        <f aca="false">IF(L149&gt;M149,1,0)</f>
        <v>0</v>
      </c>
      <c r="AX149" s="27" t="n">
        <f aca="false">IF(M149&gt;L149,1,0)</f>
        <v>0</v>
      </c>
      <c r="AY149" s="223" t="n">
        <f aca="false">IF(N149&gt;O149,1,0)</f>
        <v>0</v>
      </c>
      <c r="AZ149" s="223" t="n">
        <f aca="false">IF(O149&gt;N149,1,0)</f>
        <v>0</v>
      </c>
      <c r="BA149" s="177" t="n">
        <f aca="false">IF(T149=3,1,0)</f>
        <v>0</v>
      </c>
      <c r="BB149" s="177" t="n">
        <f aca="false">IF(T149=2,1,0)</f>
        <v>0</v>
      </c>
      <c r="BC149" s="177" t="n">
        <f aca="false">IF(T149=1,1,0)</f>
        <v>0</v>
      </c>
      <c r="BD149" s="177" t="n">
        <f aca="false">IF(AND(T149=0,U149&lt;&gt;0),1,0)</f>
        <v>0</v>
      </c>
      <c r="BE149" s="177" t="n">
        <f aca="false">IF(U48=3,1,0)</f>
        <v>0</v>
      </c>
      <c r="BF149" s="177" t="n">
        <f aca="false">IF(U48=2,1,0)</f>
        <v>0</v>
      </c>
      <c r="BG149" s="177" t="n">
        <f aca="false">IF(U48=1,1,0)</f>
        <v>0</v>
      </c>
      <c r="BH149" s="177" t="n">
        <f aca="false">IF(AND(U48=0,T48&lt;&gt;0),1,0)</f>
        <v>0</v>
      </c>
      <c r="BI149" s="27"/>
    </row>
    <row r="150" customFormat="false" ht="15" hidden="true" customHeight="true" outlineLevel="0" collapsed="false">
      <c r="A150" s="224"/>
      <c r="B150" s="225"/>
      <c r="C150" s="263"/>
      <c r="D150" s="262" t="n">
        <f aca="false">D149</f>
        <v>0</v>
      </c>
      <c r="E150" s="228" t="str">
        <f aca="false">E6</f>
        <v>VBC Altenglan</v>
      </c>
      <c r="F150" s="231"/>
      <c r="G150" s="232"/>
      <c r="H150" s="229"/>
      <c r="I150" s="230"/>
      <c r="J150" s="231"/>
      <c r="K150" s="232"/>
      <c r="L150" s="229"/>
      <c r="M150" s="230"/>
      <c r="N150" s="231"/>
      <c r="O150" s="232"/>
      <c r="P150" s="235" t="str">
        <f aca="false">IF(F150="","",F150+H150+J150+L150+N150)</f>
        <v/>
      </c>
      <c r="Q150" s="236" t="str">
        <f aca="false">IF(G150="","",G150+I150+K150+M150+O150)</f>
        <v/>
      </c>
      <c r="R150" s="235" t="str">
        <f aca="false">IF(F150="","",AQ150+AS150+AU150+AW150+AY150)</f>
        <v/>
      </c>
      <c r="S150" s="236" t="str">
        <f aca="false">IF(G150="","",AR150+AT150+AV150+AX150+AZ150)</f>
        <v/>
      </c>
      <c r="T150" s="218" t="n">
        <f aca="false">IF(AND(R150&lt;&gt;"",R150=3,S150=0),3,              (IF(AND(R150&lt;&gt;"",R150=3,S150=1),3,                           (IF(AND(R150&lt;&gt;"",R150=3,S150=2),2,                        (IF(AND(R150&lt;&gt;"",R150=2),1,                                                 (IF(AND(R150&lt;&gt;"",R150=1),0,                                                               (IF(AND(R150&lt;&gt;"",R150=0),0,                                                                                0)))))))))))</f>
        <v>0</v>
      </c>
      <c r="U150" s="219" t="n">
        <f aca="false">IF(AND(S150&lt;&gt;"",S150=3,R150=0),3,              (IF(AND(S150&lt;&gt;"",S150=3,R150=1),3,                           (IF(AND(S150&lt;&gt;"",S150=3,R150=2),2,                        (IF(AND(S150&lt;&gt;"",S150=2),1,                                                 (IF(AND(S150&lt;&gt;"",S150=1),0,                                                               (IF(AND(S150&lt;&gt;"",S150=0),0,                                                                                0)))))))))))</f>
        <v>0</v>
      </c>
      <c r="V150" s="237"/>
      <c r="W150" s="237"/>
      <c r="X150" s="237"/>
      <c r="Y150" s="237"/>
      <c r="Z150" s="237"/>
      <c r="AA150" s="237"/>
      <c r="AB150" s="237"/>
      <c r="AC150" s="237"/>
      <c r="AD150" s="237"/>
      <c r="AE150" s="237"/>
      <c r="AF150" s="237"/>
      <c r="AG150" s="237"/>
      <c r="AH150" s="237"/>
      <c r="AI150" s="237"/>
      <c r="AJ150" s="237"/>
      <c r="AK150" s="237"/>
      <c r="AL150" s="237"/>
      <c r="AM150" s="238" t="str">
        <f aca="true">IF(U150&lt;&gt;"","",IF(C150&lt;&gt;"","verlegt",IF(B150&lt;TODAY(),"offen","")))</f>
        <v/>
      </c>
      <c r="AN150" s="238"/>
      <c r="AO150" s="239" t="str">
        <f aca="true">IF(U150&lt;&gt;"","",IF(C150="","",IF(C150&lt;TODAY(),"offen","")))</f>
        <v/>
      </c>
      <c r="AP150" s="239"/>
      <c r="AQ150" s="223" t="n">
        <f aca="false">IF(F150&gt;G150,1,0)</f>
        <v>0</v>
      </c>
      <c r="AR150" s="223" t="n">
        <f aca="false">IF(G150&gt;F150,1,0)</f>
        <v>0</v>
      </c>
      <c r="AS150" s="27" t="n">
        <f aca="false">IF(H150&gt;I150,1,0)</f>
        <v>0</v>
      </c>
      <c r="AT150" s="3" t="n">
        <f aca="false">IF(I150&gt;H150,1,0)</f>
        <v>0</v>
      </c>
      <c r="AU150" s="223" t="n">
        <f aca="false">IF(J150&gt;K150,1,0)</f>
        <v>0</v>
      </c>
      <c r="AV150" s="223" t="n">
        <f aca="false">IF(K150&gt;J150,1,0)</f>
        <v>0</v>
      </c>
      <c r="AW150" s="27" t="n">
        <f aca="false">IF(L150&gt;M150,1,0)</f>
        <v>0</v>
      </c>
      <c r="AX150" s="27" t="n">
        <f aca="false">IF(M150&gt;L150,1,0)</f>
        <v>0</v>
      </c>
      <c r="AY150" s="223" t="n">
        <f aca="false">IF(N150&gt;O150,1,0)</f>
        <v>0</v>
      </c>
      <c r="AZ150" s="223" t="n">
        <f aca="false">IF(O150&gt;N150,1,0)</f>
        <v>0</v>
      </c>
      <c r="BA150" s="177" t="n">
        <f aca="false">IF(T150=3,1,0)</f>
        <v>0</v>
      </c>
      <c r="BB150" s="177" t="n">
        <f aca="false">IF(T150=2,1,0)</f>
        <v>0</v>
      </c>
      <c r="BC150" s="177" t="n">
        <f aca="false">IF(T150=1,1,0)</f>
        <v>0</v>
      </c>
      <c r="BD150" s="177" t="n">
        <f aca="false">IF(AND(T150=0,U150&lt;&gt;0),1,0)</f>
        <v>0</v>
      </c>
      <c r="BE150" s="177" t="n">
        <f aca="false">IF(U59=3,1,0)</f>
        <v>0</v>
      </c>
      <c r="BF150" s="177" t="n">
        <f aca="false">IF(U59=2,1,0)</f>
        <v>0</v>
      </c>
      <c r="BG150" s="177" t="n">
        <f aca="false">IF(U59=1,1,0)</f>
        <v>0</v>
      </c>
      <c r="BH150" s="177" t="n">
        <f aca="false">IF(AND(U59=0,T59&lt;&gt;0),1,0)</f>
        <v>0</v>
      </c>
      <c r="BI150" s="27"/>
    </row>
    <row r="151" customFormat="false" ht="15" hidden="true" customHeight="true" outlineLevel="0" collapsed="false">
      <c r="A151" s="224"/>
      <c r="B151" s="225"/>
      <c r="C151" s="263"/>
      <c r="D151" s="262" t="n">
        <f aca="false">D150</f>
        <v>0</v>
      </c>
      <c r="E151" s="228" t="str">
        <f aca="false">E9</f>
        <v>VBC Kaiserslautern</v>
      </c>
      <c r="F151" s="231"/>
      <c r="G151" s="232"/>
      <c r="H151" s="229"/>
      <c r="I151" s="230"/>
      <c r="J151" s="231"/>
      <c r="K151" s="232"/>
      <c r="L151" s="229"/>
      <c r="M151" s="230"/>
      <c r="N151" s="231"/>
      <c r="O151" s="232"/>
      <c r="P151" s="235" t="str">
        <f aca="false">IF(F151="","",F151+H151+J151+L151+N151)</f>
        <v/>
      </c>
      <c r="Q151" s="236" t="str">
        <f aca="false">IF(G151="","",G151+I151+K151+M151+O151)</f>
        <v/>
      </c>
      <c r="R151" s="235" t="str">
        <f aca="false">IF(F151="","",AQ151+AS151+AU151+AW151+AY151)</f>
        <v/>
      </c>
      <c r="S151" s="236" t="str">
        <f aca="false">IF(G151="","",AR151+AT151+AV151+AX151+AZ151)</f>
        <v/>
      </c>
      <c r="T151" s="218" t="n">
        <f aca="false">IF(AND(R151&lt;&gt;"",R151=3,S151=0),3,              (IF(AND(R151&lt;&gt;"",R151=3,S151=1),3,                           (IF(AND(R151&lt;&gt;"",R151=3,S151=2),2,                        (IF(AND(R151&lt;&gt;"",R151=2),1,                                                 (IF(AND(R151&lt;&gt;"",R151=1),0,                                                               (IF(AND(R151&lt;&gt;"",R151=0),0,                                                                                0)))))))))))</f>
        <v>0</v>
      </c>
      <c r="U151" s="219" t="n">
        <f aca="false">IF(AND(S151&lt;&gt;"",S151=3,R151=0),3,              (IF(AND(S151&lt;&gt;"",S151=3,R151=1),3,                           (IF(AND(S151&lt;&gt;"",S151=3,R151=2),2,                        (IF(AND(S151&lt;&gt;"",S151=2),1,                                                 (IF(AND(S151&lt;&gt;"",S151=1),0,                                                               (IF(AND(S151&lt;&gt;"",S151=0),0,                                                                                0)))))))))))</f>
        <v>0</v>
      </c>
      <c r="V151" s="237"/>
      <c r="W151" s="237"/>
      <c r="X151" s="237"/>
      <c r="Y151" s="237"/>
      <c r="Z151" s="237"/>
      <c r="AA151" s="237"/>
      <c r="AB151" s="237"/>
      <c r="AC151" s="237"/>
      <c r="AD151" s="237"/>
      <c r="AE151" s="237"/>
      <c r="AF151" s="237"/>
      <c r="AG151" s="237"/>
      <c r="AH151" s="237"/>
      <c r="AI151" s="237"/>
      <c r="AJ151" s="237"/>
      <c r="AK151" s="237"/>
      <c r="AL151" s="237"/>
      <c r="AM151" s="238" t="str">
        <f aca="true">IF(U151&lt;&gt;"","",IF(C151&lt;&gt;"","verlegt",IF(B151&lt;TODAY(),"offen","")))</f>
        <v/>
      </c>
      <c r="AN151" s="238"/>
      <c r="AO151" s="239" t="str">
        <f aca="true">IF(U151&lt;&gt;"","",IF(C151="","",IF(C151&lt;TODAY(),"offen","")))</f>
        <v/>
      </c>
      <c r="AP151" s="239"/>
      <c r="AQ151" s="223" t="n">
        <f aca="false">IF(F151&gt;G151,1,0)</f>
        <v>0</v>
      </c>
      <c r="AR151" s="223" t="n">
        <f aca="false">IF(G151&gt;F151,1,0)</f>
        <v>0</v>
      </c>
      <c r="AS151" s="27" t="n">
        <f aca="false">IF(H151&gt;I151,1,0)</f>
        <v>0</v>
      </c>
      <c r="AT151" s="3" t="n">
        <f aca="false">IF(I151&gt;H151,1,0)</f>
        <v>0</v>
      </c>
      <c r="AU151" s="223" t="n">
        <f aca="false">IF(J151&gt;K151,1,0)</f>
        <v>0</v>
      </c>
      <c r="AV151" s="223" t="n">
        <f aca="false">IF(K151&gt;J151,1,0)</f>
        <v>0</v>
      </c>
      <c r="AW151" s="27" t="n">
        <f aca="false">IF(L151&gt;M151,1,0)</f>
        <v>0</v>
      </c>
      <c r="AX151" s="27" t="n">
        <f aca="false">IF(M151&gt;L151,1,0)</f>
        <v>0</v>
      </c>
      <c r="AY151" s="223" t="n">
        <f aca="false">IF(N151&gt;O151,1,0)</f>
        <v>0</v>
      </c>
      <c r="AZ151" s="223" t="n">
        <f aca="false">IF(O151&gt;N151,1,0)</f>
        <v>0</v>
      </c>
      <c r="BA151" s="177" t="n">
        <f aca="false">IF(T151=3,1,0)</f>
        <v>0</v>
      </c>
      <c r="BB151" s="177" t="n">
        <f aca="false">IF(T151=2,1,0)</f>
        <v>0</v>
      </c>
      <c r="BC151" s="177" t="n">
        <f aca="false">IF(T151=1,1,0)</f>
        <v>0</v>
      </c>
      <c r="BD151" s="177" t="n">
        <f aca="false">IF(AND(T151=0,U151&lt;&gt;0),1,0)</f>
        <v>0</v>
      </c>
      <c r="BE151" s="177" t="n">
        <f aca="false">IF(U70=3,1,0)</f>
        <v>0</v>
      </c>
      <c r="BF151" s="177" t="n">
        <f aca="false">IF(U70=2,1,0)</f>
        <v>0</v>
      </c>
      <c r="BG151" s="177" t="n">
        <f aca="false">IF(U70=1,1,0)</f>
        <v>0</v>
      </c>
      <c r="BH151" s="177" t="n">
        <f aca="false">IF(AND(U70=0,T70&lt;&gt;0),1,0)</f>
        <v>0</v>
      </c>
      <c r="BI151" s="27"/>
    </row>
    <row r="152" customFormat="false" ht="15" hidden="true" customHeight="true" outlineLevel="0" collapsed="false">
      <c r="A152" s="224"/>
      <c r="B152" s="225"/>
      <c r="C152" s="263"/>
      <c r="D152" s="262" t="n">
        <f aca="false">D151</f>
        <v>0</v>
      </c>
      <c r="E152" s="228" t="str">
        <f aca="false">E12</f>
        <v>TV Rodenbach US</v>
      </c>
      <c r="F152" s="231"/>
      <c r="G152" s="232"/>
      <c r="H152" s="229"/>
      <c r="I152" s="230"/>
      <c r="J152" s="231"/>
      <c r="K152" s="232"/>
      <c r="L152" s="229"/>
      <c r="M152" s="230"/>
      <c r="N152" s="231"/>
      <c r="O152" s="232"/>
      <c r="P152" s="235" t="str">
        <f aca="false">IF(F152="","",F152+H152+J152+L152+N152)</f>
        <v/>
      </c>
      <c r="Q152" s="236" t="str">
        <f aca="false">IF(G152="","",G152+I152+K152+M152+O152)</f>
        <v/>
      </c>
      <c r="R152" s="235" t="str">
        <f aca="false">IF(F152="","",AQ152+AS152+AU152+AW152+AY152)</f>
        <v/>
      </c>
      <c r="S152" s="236" t="str">
        <f aca="false">IF(G152="","",AR152+AT152+AV152+AX152+AZ152)</f>
        <v/>
      </c>
      <c r="T152" s="218" t="n">
        <f aca="false">IF(AND(R152&lt;&gt;"",R152=3,S152=0),3,              (IF(AND(R152&lt;&gt;"",R152=3,S152=1),3,                           (IF(AND(R152&lt;&gt;"",R152=3,S152=2),2,                        (IF(AND(R152&lt;&gt;"",R152=2),1,                                                 (IF(AND(R152&lt;&gt;"",R152=1),0,                                                               (IF(AND(R152&lt;&gt;"",R152=0),0,                                                                                0)))))))))))</f>
        <v>0</v>
      </c>
      <c r="U152" s="219" t="n">
        <f aca="false">IF(AND(S152&lt;&gt;"",S152=3,R152=0),3,              (IF(AND(S152&lt;&gt;"",S152=3,R152=1),3,                           (IF(AND(S152&lt;&gt;"",S152=3,R152=2),2,                        (IF(AND(S152&lt;&gt;"",S152=2),1,                                                 (IF(AND(S152&lt;&gt;"",S152=1),0,                                                               (IF(AND(S152&lt;&gt;"",S152=0),0,                                                                                0)))))))))))</f>
        <v>0</v>
      </c>
      <c r="V152" s="237"/>
      <c r="W152" s="237"/>
      <c r="X152" s="237"/>
      <c r="Y152" s="237"/>
      <c r="Z152" s="237"/>
      <c r="AA152" s="237"/>
      <c r="AB152" s="237"/>
      <c r="AC152" s="237"/>
      <c r="AD152" s="237"/>
      <c r="AE152" s="237"/>
      <c r="AF152" s="237"/>
      <c r="AG152" s="237"/>
      <c r="AH152" s="237"/>
      <c r="AI152" s="237"/>
      <c r="AJ152" s="237"/>
      <c r="AK152" s="237"/>
      <c r="AL152" s="237"/>
      <c r="AM152" s="264" t="str">
        <f aca="true">IF(U152&lt;&gt;"","",IF(C152&lt;&gt;"","verlegt",IF(B152&lt;TODAY(),"offen","")))</f>
        <v/>
      </c>
      <c r="AN152" s="264"/>
      <c r="AO152" s="239" t="str">
        <f aca="true">IF(U152&lt;&gt;"","",IF(C152="","",IF(C152&lt;TODAY(),"offen","")))</f>
        <v/>
      </c>
      <c r="AP152" s="239"/>
      <c r="AQ152" s="223" t="n">
        <f aca="false">IF(F152&gt;G152,1,0)</f>
        <v>0</v>
      </c>
      <c r="AR152" s="223" t="n">
        <f aca="false">IF(G152&gt;F152,1,0)</f>
        <v>0</v>
      </c>
      <c r="AS152" s="27" t="n">
        <f aca="false">IF(H152&gt;I152,1,0)</f>
        <v>0</v>
      </c>
      <c r="AT152" s="3" t="n">
        <f aca="false">IF(I152&gt;H152,1,0)</f>
        <v>0</v>
      </c>
      <c r="AU152" s="223" t="n">
        <f aca="false">IF(J152&gt;K152,1,0)</f>
        <v>0</v>
      </c>
      <c r="AV152" s="223" t="n">
        <f aca="false">IF(K152&gt;J152,1,0)</f>
        <v>0</v>
      </c>
      <c r="AW152" s="27" t="n">
        <f aca="false">IF(L152&gt;M152,1,0)</f>
        <v>0</v>
      </c>
      <c r="AX152" s="27" t="n">
        <f aca="false">IF(M152&gt;L152,1,0)</f>
        <v>0</v>
      </c>
      <c r="AY152" s="223" t="n">
        <f aca="false">IF(N152&gt;O152,1,0)</f>
        <v>0</v>
      </c>
      <c r="AZ152" s="223" t="n">
        <f aca="false">IF(O152&gt;N152,1,0)</f>
        <v>0</v>
      </c>
      <c r="BA152" s="177" t="n">
        <f aca="false">IF(T152=3,1,0)</f>
        <v>0</v>
      </c>
      <c r="BB152" s="177" t="n">
        <f aca="false">IF(T152=2,1,0)</f>
        <v>0</v>
      </c>
      <c r="BC152" s="177" t="n">
        <f aca="false">IF(T152=1,1,0)</f>
        <v>0</v>
      </c>
      <c r="BD152" s="177" t="n">
        <f aca="false">IF(AND(T152=0,U152&lt;&gt;0),1,0)</f>
        <v>0</v>
      </c>
      <c r="BE152" s="177" t="n">
        <f aca="false">IF(U81=3,1,0)</f>
        <v>0</v>
      </c>
      <c r="BF152" s="177" t="n">
        <f aca="false">IF(U81=2,1,0)</f>
        <v>0</v>
      </c>
      <c r="BG152" s="177" t="n">
        <f aca="false">IF(U81=1,1,0)</f>
        <v>0</v>
      </c>
      <c r="BH152" s="177" t="n">
        <f aca="false">IF(AND(U81=0,T81&lt;&gt;0),1,0)</f>
        <v>0</v>
      </c>
      <c r="BI152" s="27"/>
    </row>
    <row r="153" customFormat="false" ht="15" hidden="true" customHeight="true" outlineLevel="0" collapsed="false">
      <c r="A153" s="224"/>
      <c r="B153" s="225"/>
      <c r="C153" s="263"/>
      <c r="D153" s="262" t="n">
        <f aca="false">D152</f>
        <v>0</v>
      </c>
      <c r="E153" s="228" t="str">
        <f aca="false">E15</f>
        <v>Niederkirchen/Roßbach</v>
      </c>
      <c r="F153" s="231"/>
      <c r="G153" s="232"/>
      <c r="H153" s="229"/>
      <c r="I153" s="230"/>
      <c r="J153" s="231"/>
      <c r="K153" s="232"/>
      <c r="L153" s="229"/>
      <c r="M153" s="230"/>
      <c r="N153" s="231"/>
      <c r="O153" s="232"/>
      <c r="P153" s="235" t="str">
        <f aca="false">IF(F153="","",F153+H153+J153+L153+N153)</f>
        <v/>
      </c>
      <c r="Q153" s="236" t="str">
        <f aca="false">IF(G153="","",G153+I153+K153+M153+O153)</f>
        <v/>
      </c>
      <c r="R153" s="235" t="str">
        <f aca="false">IF(F153="","",AQ153+AS153+AU153+AW153+AY153)</f>
        <v/>
      </c>
      <c r="S153" s="236" t="str">
        <f aca="false">IF(G153="","",AR153+AT153+AV153+AX153+AZ153)</f>
        <v/>
      </c>
      <c r="T153" s="218" t="n">
        <f aca="false">IF(AND(R153&lt;&gt;"",R153=3,S153=0),3,              (IF(AND(R153&lt;&gt;"",R153=3,S153=1),3,                           (IF(AND(R153&lt;&gt;"",R153=3,S153=2),2,                        (IF(AND(R153&lt;&gt;"",R153=2),1,                                                 (IF(AND(R153&lt;&gt;"",R153=1),0,                                                               (IF(AND(R153&lt;&gt;"",R153=0),0,                                                                                0)))))))))))</f>
        <v>0</v>
      </c>
      <c r="U153" s="219" t="n">
        <f aca="false">IF(AND(S153&lt;&gt;"",S153=3,R153=0),3,              (IF(AND(S153&lt;&gt;"",S153=3,R153=1),3,                           (IF(AND(S153&lt;&gt;"",S153=3,R153=2),2,                        (IF(AND(S153&lt;&gt;"",S153=2),1,                                                 (IF(AND(S153&lt;&gt;"",S153=1),0,                                                               (IF(AND(S153&lt;&gt;"",S153=0),0,                                                                                0)))))))))))</f>
        <v>0</v>
      </c>
      <c r="V153" s="237"/>
      <c r="W153" s="237"/>
      <c r="X153" s="237"/>
      <c r="Y153" s="237"/>
      <c r="Z153" s="237"/>
      <c r="AA153" s="237"/>
      <c r="AB153" s="237"/>
      <c r="AC153" s="237"/>
      <c r="AD153" s="237"/>
      <c r="AE153" s="237"/>
      <c r="AF153" s="237"/>
      <c r="AG153" s="237"/>
      <c r="AH153" s="237"/>
      <c r="AI153" s="237"/>
      <c r="AJ153" s="237"/>
      <c r="AK153" s="237"/>
      <c r="AL153" s="237"/>
      <c r="AM153" s="238" t="str">
        <f aca="true">IF(U153&lt;&gt;"","",IF(C153&lt;&gt;"","verlegt",IF(B153&lt;TODAY(),"offen","")))</f>
        <v/>
      </c>
      <c r="AN153" s="238"/>
      <c r="AO153" s="239" t="str">
        <f aca="true">IF(U153&lt;&gt;"","",IF(C153="","",IF(C153&lt;TODAY(),"offen","")))</f>
        <v/>
      </c>
      <c r="AP153" s="239"/>
      <c r="AQ153" s="223" t="n">
        <f aca="false">IF(F153&gt;G153,1,0)</f>
        <v>0</v>
      </c>
      <c r="AR153" s="223" t="n">
        <f aca="false">IF(G153&gt;F153,1,0)</f>
        <v>0</v>
      </c>
      <c r="AS153" s="27" t="n">
        <f aca="false">IF(H153&gt;I153,1,0)</f>
        <v>0</v>
      </c>
      <c r="AT153" s="3" t="n">
        <f aca="false">IF(I153&gt;H153,1,0)</f>
        <v>0</v>
      </c>
      <c r="AU153" s="223" t="n">
        <f aca="false">IF(J153&gt;K153,1,0)</f>
        <v>0</v>
      </c>
      <c r="AV153" s="223" t="n">
        <f aca="false">IF(K153&gt;J153,1,0)</f>
        <v>0</v>
      </c>
      <c r="AW153" s="27" t="n">
        <f aca="false">IF(L153&gt;M153,1,0)</f>
        <v>0</v>
      </c>
      <c r="AX153" s="27" t="n">
        <f aca="false">IF(M153&gt;L153,1,0)</f>
        <v>0</v>
      </c>
      <c r="AY153" s="223" t="n">
        <f aca="false">IF(N153&gt;O153,1,0)</f>
        <v>0</v>
      </c>
      <c r="AZ153" s="223" t="n">
        <f aca="false">IF(O153&gt;N153,1,0)</f>
        <v>0</v>
      </c>
      <c r="BA153" s="177" t="n">
        <f aca="false">IF(T153=3,1,0)</f>
        <v>0</v>
      </c>
      <c r="BB153" s="177" t="n">
        <f aca="false">IF(T153=2,1,0)</f>
        <v>0</v>
      </c>
      <c r="BC153" s="177" t="n">
        <f aca="false">IF(T153=1,1,0)</f>
        <v>0</v>
      </c>
      <c r="BD153" s="177" t="n">
        <f aca="false">IF(AND(T153=0,U153&lt;&gt;0),1,0)</f>
        <v>0</v>
      </c>
      <c r="BE153" s="177" t="n">
        <f aca="false">IF(U92=3,1,0)</f>
        <v>0</v>
      </c>
      <c r="BF153" s="177" t="n">
        <f aca="false">IF(U92=2,1,0)</f>
        <v>0</v>
      </c>
      <c r="BG153" s="177" t="n">
        <f aca="false">IF(U92=1,1,0)</f>
        <v>0</v>
      </c>
      <c r="BH153" s="177" t="n">
        <f aca="false">IF(AND(U92=0,T92&lt;&gt;0),1,0)</f>
        <v>0</v>
      </c>
      <c r="BI153" s="27"/>
    </row>
    <row r="154" customFormat="false" ht="15" hidden="true" customHeight="true" outlineLevel="0" collapsed="false">
      <c r="A154" s="224"/>
      <c r="B154" s="225"/>
      <c r="C154" s="263"/>
      <c r="D154" s="262" t="n">
        <f aca="false">D153</f>
        <v>0</v>
      </c>
      <c r="E154" s="228" t="n">
        <f aca="false">E18</f>
        <v>0</v>
      </c>
      <c r="F154" s="231"/>
      <c r="G154" s="232"/>
      <c r="H154" s="229"/>
      <c r="I154" s="230"/>
      <c r="J154" s="231"/>
      <c r="K154" s="232"/>
      <c r="L154" s="229"/>
      <c r="M154" s="230"/>
      <c r="N154" s="231"/>
      <c r="O154" s="232"/>
      <c r="P154" s="235" t="str">
        <f aca="false">IF(F154="","",F154+H154+J154+L154+N154)</f>
        <v/>
      </c>
      <c r="Q154" s="236" t="str">
        <f aca="false">IF(G154="","",G154+I154+K154+M154+O154)</f>
        <v/>
      </c>
      <c r="R154" s="235" t="str">
        <f aca="false">IF(F154="","",AQ154+AS154+AU154+AW154+AY154)</f>
        <v/>
      </c>
      <c r="S154" s="236" t="str">
        <f aca="false">IF(G154="","",AR154+AT154+AV154+AX154+AZ154)</f>
        <v/>
      </c>
      <c r="T154" s="218" t="n">
        <f aca="false">IF(AND(R154&lt;&gt;"",R154=3,S154=0),3,              (IF(AND(R154&lt;&gt;"",R154=3,S154=1),3,                           (IF(AND(R154&lt;&gt;"",R154=3,S154=2),2,                        (IF(AND(R154&lt;&gt;"",R154=2),1,                                                 (IF(AND(R154&lt;&gt;"",R154=1),0,                                                               (IF(AND(R154&lt;&gt;"",R154=0),0,                                                                                0)))))))))))</f>
        <v>0</v>
      </c>
      <c r="U154" s="219" t="n">
        <f aca="false">IF(AND(S154&lt;&gt;"",S154=3,R154=0),3,              (IF(AND(S154&lt;&gt;"",S154=3,R154=1),3,                           (IF(AND(S154&lt;&gt;"",S154=3,R154=2),2,                        (IF(AND(S154&lt;&gt;"",S154=2),1,                                                 (IF(AND(S154&lt;&gt;"",S154=1),0,                                                               (IF(AND(S154&lt;&gt;"",S154=0),0,                                                                                0)))))))))))</f>
        <v>0</v>
      </c>
      <c r="V154" s="237"/>
      <c r="W154" s="237"/>
      <c r="X154" s="237"/>
      <c r="Y154" s="237"/>
      <c r="Z154" s="237"/>
      <c r="AA154" s="237"/>
      <c r="AB154" s="237"/>
      <c r="AC154" s="237"/>
      <c r="AD154" s="237"/>
      <c r="AE154" s="237"/>
      <c r="AF154" s="237"/>
      <c r="AG154" s="237"/>
      <c r="AH154" s="237"/>
      <c r="AI154" s="237"/>
      <c r="AJ154" s="237"/>
      <c r="AK154" s="237"/>
      <c r="AL154" s="237"/>
      <c r="AM154" s="238" t="str">
        <f aca="true">IF(U154&lt;&gt;"","",IF(C154&lt;&gt;"","verlegt",IF(B154&lt;TODAY(),"offen","")))</f>
        <v/>
      </c>
      <c r="AN154" s="238"/>
      <c r="AO154" s="239" t="str">
        <f aca="true">IF(U154&lt;&gt;"","",IF(C154="","",IF(C154&lt;TODAY(),"offen","")))</f>
        <v/>
      </c>
      <c r="AP154" s="239"/>
      <c r="AQ154" s="223" t="n">
        <f aca="false">IF(F154&gt;G154,1,0)</f>
        <v>0</v>
      </c>
      <c r="AR154" s="223" t="n">
        <f aca="false">IF(G154&gt;F154,1,0)</f>
        <v>0</v>
      </c>
      <c r="AS154" s="27" t="n">
        <f aca="false">IF(H154&gt;I154,1,0)</f>
        <v>0</v>
      </c>
      <c r="AT154" s="3" t="n">
        <f aca="false">IF(I154&gt;H154,1,0)</f>
        <v>0</v>
      </c>
      <c r="AU154" s="223" t="n">
        <f aca="false">IF(J154&gt;K154,1,0)</f>
        <v>0</v>
      </c>
      <c r="AV154" s="223" t="n">
        <f aca="false">IF(K154&gt;J154,1,0)</f>
        <v>0</v>
      </c>
      <c r="AW154" s="27" t="n">
        <f aca="false">IF(L154&gt;M154,1,0)</f>
        <v>0</v>
      </c>
      <c r="AX154" s="27" t="n">
        <f aca="false">IF(M154&gt;L154,1,0)</f>
        <v>0</v>
      </c>
      <c r="AY154" s="223" t="n">
        <f aca="false">IF(N154&gt;O154,1,0)</f>
        <v>0</v>
      </c>
      <c r="AZ154" s="223" t="n">
        <f aca="false">IF(O154&gt;N154,1,0)</f>
        <v>0</v>
      </c>
      <c r="BA154" s="177" t="n">
        <f aca="false">IF(T154=3,1,0)</f>
        <v>0</v>
      </c>
      <c r="BB154" s="177" t="n">
        <f aca="false">IF(T154=2,1,0)</f>
        <v>0</v>
      </c>
      <c r="BC154" s="177" t="n">
        <f aca="false">IF(T154=1,1,0)</f>
        <v>0</v>
      </c>
      <c r="BD154" s="177" t="n">
        <f aca="false">IF(AND(T154=0,U154&lt;&gt;0),1,0)</f>
        <v>0</v>
      </c>
      <c r="BE154" s="177" t="n">
        <f aca="false">IF(U103=3,1,0)</f>
        <v>0</v>
      </c>
      <c r="BF154" s="177" t="n">
        <f aca="false">IF(U103=2,1,0)</f>
        <v>0</v>
      </c>
      <c r="BG154" s="177" t="n">
        <f aca="false">IF(U103=1,1,0)</f>
        <v>0</v>
      </c>
      <c r="BH154" s="177" t="n">
        <f aca="false">IF(AND(U103=0,T103&lt;&gt;0),1,0)</f>
        <v>0</v>
      </c>
      <c r="BI154" s="27"/>
    </row>
    <row r="155" customFormat="false" ht="15" hidden="true" customHeight="true" outlineLevel="0" collapsed="false">
      <c r="A155" s="224"/>
      <c r="B155" s="225"/>
      <c r="C155" s="263"/>
      <c r="D155" s="262" t="n">
        <f aca="false">D154</f>
        <v>0</v>
      </c>
      <c r="E155" s="228" t="n">
        <f aca="false">E21</f>
        <v>0</v>
      </c>
      <c r="F155" s="231"/>
      <c r="G155" s="232"/>
      <c r="H155" s="229"/>
      <c r="I155" s="230"/>
      <c r="J155" s="231"/>
      <c r="K155" s="232"/>
      <c r="L155" s="229"/>
      <c r="M155" s="230"/>
      <c r="N155" s="231"/>
      <c r="O155" s="232"/>
      <c r="P155" s="235" t="str">
        <f aca="false">IF(F155="","",F155+H155+J155+L155+N155)</f>
        <v/>
      </c>
      <c r="Q155" s="236" t="str">
        <f aca="false">IF(G155="","",G155+I155+K155+M155+O155)</f>
        <v/>
      </c>
      <c r="R155" s="235" t="str">
        <f aca="false">IF(F155="","",AQ155+AS155+AU155+AW155+AY155)</f>
        <v/>
      </c>
      <c r="S155" s="236" t="str">
        <f aca="false">IF(G155="","",AR155+AT155+AV155+AX155+AZ155)</f>
        <v/>
      </c>
      <c r="T155" s="218" t="n">
        <f aca="false">IF(AND(R155&lt;&gt;"",R155=3,S155=0),3,              (IF(AND(R155&lt;&gt;"",R155=3,S155=1),3,                           (IF(AND(R155&lt;&gt;"",R155=3,S155=2),2,                        (IF(AND(R155&lt;&gt;"",R155=2),1,                                                 (IF(AND(R155&lt;&gt;"",R155=1),0,                                                               (IF(AND(R155&lt;&gt;"",R155=0),0,                                                                                0)))))))))))</f>
        <v>0</v>
      </c>
      <c r="U155" s="219" t="n">
        <f aca="false">IF(AND(S155&lt;&gt;"",S155=3,R155=0),3,              (IF(AND(S155&lt;&gt;"",S155=3,R155=1),3,                           (IF(AND(S155&lt;&gt;"",S155=3,R155=2),2,                        (IF(AND(S155&lt;&gt;"",S155=2),1,                                                 (IF(AND(S155&lt;&gt;"",S155=1),0,                                                               (IF(AND(S155&lt;&gt;"",S155=0),0,                                                                                0)))))))))))</f>
        <v>0</v>
      </c>
      <c r="V155" s="237"/>
      <c r="W155" s="237"/>
      <c r="X155" s="237"/>
      <c r="Y155" s="237"/>
      <c r="Z155" s="237"/>
      <c r="AA155" s="237"/>
      <c r="AB155" s="237"/>
      <c r="AC155" s="237"/>
      <c r="AD155" s="237"/>
      <c r="AE155" s="237"/>
      <c r="AF155" s="237"/>
      <c r="AG155" s="237"/>
      <c r="AH155" s="237"/>
      <c r="AI155" s="237"/>
      <c r="AJ155" s="237"/>
      <c r="AK155" s="237"/>
      <c r="AL155" s="237"/>
      <c r="AM155" s="238" t="str">
        <f aca="true">IF(U155&lt;&gt;"","",IF(C155&lt;&gt;"","verlegt",IF(B155&lt;TODAY(),"offen","")))</f>
        <v/>
      </c>
      <c r="AN155" s="238"/>
      <c r="AO155" s="239" t="str">
        <f aca="true">IF(U155&lt;&gt;"","",IF(C155="","",IF(C155&lt;TODAY(),"offen","")))</f>
        <v/>
      </c>
      <c r="AP155" s="239"/>
      <c r="AQ155" s="223" t="n">
        <f aca="false">IF(F155&gt;G155,1,0)</f>
        <v>0</v>
      </c>
      <c r="AR155" s="223" t="n">
        <f aca="false">IF(G155&gt;F155,1,0)</f>
        <v>0</v>
      </c>
      <c r="AS155" s="27" t="n">
        <f aca="false">IF(H155&gt;I155,1,0)</f>
        <v>0</v>
      </c>
      <c r="AT155" s="3" t="n">
        <f aca="false">IF(I155&gt;H155,1,0)</f>
        <v>0</v>
      </c>
      <c r="AU155" s="223" t="n">
        <f aca="false">IF(J155&gt;K155,1,0)</f>
        <v>0</v>
      </c>
      <c r="AV155" s="223" t="n">
        <f aca="false">IF(K155&gt;J155,1,0)</f>
        <v>0</v>
      </c>
      <c r="AW155" s="27" t="n">
        <f aca="false">IF(L155&gt;M155,1,0)</f>
        <v>0</v>
      </c>
      <c r="AX155" s="27" t="n">
        <f aca="false">IF(M155&gt;L155,1,0)</f>
        <v>0</v>
      </c>
      <c r="AY155" s="223" t="n">
        <f aca="false">IF(N155&gt;O155,1,0)</f>
        <v>0</v>
      </c>
      <c r="AZ155" s="223" t="n">
        <f aca="false">IF(O155&gt;N155,1,0)</f>
        <v>0</v>
      </c>
      <c r="BA155" s="177" t="n">
        <f aca="false">IF(T155=3,1,0)</f>
        <v>0</v>
      </c>
      <c r="BB155" s="177" t="n">
        <f aca="false">IF(T155=2,1,0)</f>
        <v>0</v>
      </c>
      <c r="BC155" s="177" t="n">
        <f aca="false">IF(T155=1,1,0)</f>
        <v>0</v>
      </c>
      <c r="BD155" s="177" t="n">
        <f aca="false">IF(AND(T155=0,U155&lt;&gt;0),1,0)</f>
        <v>0</v>
      </c>
      <c r="BE155" s="177" t="n">
        <f aca="false">IF(U114=3,1,0)</f>
        <v>0</v>
      </c>
      <c r="BF155" s="177" t="n">
        <f aca="false">IF(U114=2,1,0)</f>
        <v>0</v>
      </c>
      <c r="BG155" s="177" t="n">
        <f aca="false">IF(U114=1,1,0)</f>
        <v>0</v>
      </c>
      <c r="BH155" s="177" t="n">
        <f aca="false">IF(AND(U114=0,T114&lt;&gt;0),1,0)</f>
        <v>0</v>
      </c>
      <c r="BI155" s="27"/>
    </row>
    <row r="156" customFormat="false" ht="15" hidden="true" customHeight="true" outlineLevel="0" collapsed="false">
      <c r="A156" s="224"/>
      <c r="B156" s="225"/>
      <c r="C156" s="263"/>
      <c r="D156" s="262" t="n">
        <f aca="false">D155</f>
        <v>0</v>
      </c>
      <c r="E156" s="228" t="n">
        <f aca="false">E24</f>
        <v>0</v>
      </c>
      <c r="F156" s="231"/>
      <c r="G156" s="232"/>
      <c r="H156" s="229"/>
      <c r="I156" s="230"/>
      <c r="J156" s="231"/>
      <c r="K156" s="232"/>
      <c r="L156" s="229"/>
      <c r="M156" s="230"/>
      <c r="N156" s="231"/>
      <c r="O156" s="232"/>
      <c r="P156" s="235" t="str">
        <f aca="false">IF(F156="","",F156+H156+J156+L156+N156)</f>
        <v/>
      </c>
      <c r="Q156" s="236" t="str">
        <f aca="false">IF(G156="","",G156+I156+K156+M156+O156)</f>
        <v/>
      </c>
      <c r="R156" s="235" t="str">
        <f aca="false">IF(F156="","",AQ156+AS156+AU156+AW156+AY156)</f>
        <v/>
      </c>
      <c r="S156" s="236" t="str">
        <f aca="false">IF(G156="","",AR156+AT156+AV156+AX156+AZ156)</f>
        <v/>
      </c>
      <c r="T156" s="218" t="n">
        <f aca="false">IF(AND(R156&lt;&gt;"",R156=3,S156=0),3,              (IF(AND(R156&lt;&gt;"",R156=3,S156=1),3,                           (IF(AND(R156&lt;&gt;"",R156=3,S156=2),2,                        (IF(AND(R156&lt;&gt;"",R156=2),1,                                                 (IF(AND(R156&lt;&gt;"",R156=1),0,                                                               (IF(AND(R156&lt;&gt;"",R156=0),0,                                                                                0)))))))))))</f>
        <v>0</v>
      </c>
      <c r="U156" s="219" t="n">
        <f aca="false">IF(AND(S156&lt;&gt;"",S156=3,R156=0),3,              (IF(AND(S156&lt;&gt;"",S156=3,R156=1),3,                           (IF(AND(S156&lt;&gt;"",S156=3,R156=2),2,                        (IF(AND(S156&lt;&gt;"",S156=2),1,                                                 (IF(AND(S156&lt;&gt;"",S156=1),0,                                                               (IF(AND(S156&lt;&gt;"",S156=0),0,                                                                                0)))))))))))</f>
        <v>0</v>
      </c>
      <c r="V156" s="237"/>
      <c r="W156" s="237"/>
      <c r="X156" s="237"/>
      <c r="Y156" s="237"/>
      <c r="Z156" s="237"/>
      <c r="AA156" s="237"/>
      <c r="AB156" s="237"/>
      <c r="AC156" s="237"/>
      <c r="AD156" s="237"/>
      <c r="AE156" s="237"/>
      <c r="AF156" s="237"/>
      <c r="AG156" s="237"/>
      <c r="AH156" s="237"/>
      <c r="AI156" s="237"/>
      <c r="AJ156" s="237"/>
      <c r="AK156" s="237"/>
      <c r="AL156" s="237"/>
      <c r="AM156" s="238" t="str">
        <f aca="true">IF(U156&lt;&gt;"","",IF(C156&lt;&gt;"","verlegt",IF(B156&lt;TODAY(),"offen","")))</f>
        <v/>
      </c>
      <c r="AN156" s="238"/>
      <c r="AO156" s="239" t="str">
        <f aca="true">IF(U156&lt;&gt;"","",IF(C156="","",IF(C156&lt;TODAY(),"offen","")))</f>
        <v/>
      </c>
      <c r="AP156" s="239"/>
      <c r="AQ156" s="223" t="n">
        <f aca="false">IF(F156&gt;G156,1,0)</f>
        <v>0</v>
      </c>
      <c r="AR156" s="223" t="n">
        <f aca="false">IF(G156&gt;F156,1,0)</f>
        <v>0</v>
      </c>
      <c r="AS156" s="27" t="n">
        <f aca="false">IF(H156&gt;I156,1,0)</f>
        <v>0</v>
      </c>
      <c r="AT156" s="3" t="n">
        <f aca="false">IF(I156&gt;H156,1,0)</f>
        <v>0</v>
      </c>
      <c r="AU156" s="223" t="n">
        <f aca="false">IF(J156&gt;K156,1,0)</f>
        <v>0</v>
      </c>
      <c r="AV156" s="223" t="n">
        <f aca="false">IF(K156&gt;J156,1,0)</f>
        <v>0</v>
      </c>
      <c r="AW156" s="27" t="n">
        <f aca="false">IF(L156&gt;M156,1,0)</f>
        <v>0</v>
      </c>
      <c r="AX156" s="27" t="n">
        <f aca="false">IF(M156&gt;L156,1,0)</f>
        <v>0</v>
      </c>
      <c r="AY156" s="223" t="n">
        <f aca="false">IF(N156&gt;O156,1,0)</f>
        <v>0</v>
      </c>
      <c r="AZ156" s="223" t="n">
        <f aca="false">IF(O156&gt;N156,1,0)</f>
        <v>0</v>
      </c>
      <c r="BA156" s="177" t="n">
        <f aca="false">IF(T156=3,1,0)</f>
        <v>0</v>
      </c>
      <c r="BB156" s="177" t="n">
        <f aca="false">IF(T156=2,1,0)</f>
        <v>0</v>
      </c>
      <c r="BC156" s="177" t="n">
        <f aca="false">IF(T156=1,1,0)</f>
        <v>0</v>
      </c>
      <c r="BD156" s="177" t="n">
        <f aca="false">IF(AND(T156=0,U156&lt;&gt;0),1,0)</f>
        <v>0</v>
      </c>
      <c r="BE156" s="177" t="n">
        <f aca="false">IF(U125=3,1,0)</f>
        <v>0</v>
      </c>
      <c r="BF156" s="177" t="n">
        <f aca="false">IF(U125=2,1,0)</f>
        <v>0</v>
      </c>
      <c r="BG156" s="177" t="n">
        <f aca="false">IF(U125=1,1,0)</f>
        <v>0</v>
      </c>
      <c r="BH156" s="177" t="n">
        <f aca="false">IF(AND(U125=0,T125&lt;&gt;0),1,0)</f>
        <v>0</v>
      </c>
      <c r="BI156" s="27"/>
    </row>
    <row r="157" customFormat="false" ht="15" hidden="true" customHeight="true" outlineLevel="0" collapsed="false">
      <c r="A157" s="224"/>
      <c r="B157" s="225"/>
      <c r="C157" s="263"/>
      <c r="D157" s="262" t="n">
        <f aca="false">D156</f>
        <v>0</v>
      </c>
      <c r="E157" s="228" t="n">
        <f aca="false">E27</f>
        <v>0</v>
      </c>
      <c r="F157" s="231"/>
      <c r="G157" s="232"/>
      <c r="H157" s="229"/>
      <c r="I157" s="230"/>
      <c r="J157" s="231"/>
      <c r="K157" s="232"/>
      <c r="L157" s="229"/>
      <c r="M157" s="230"/>
      <c r="N157" s="231"/>
      <c r="O157" s="232"/>
      <c r="P157" s="235" t="str">
        <f aca="false">IF(F157="","",F157+H157+J157+L157+N157)</f>
        <v/>
      </c>
      <c r="Q157" s="236" t="str">
        <f aca="false">IF(G157="","",G157+I157+K157+M157+O157)</f>
        <v/>
      </c>
      <c r="R157" s="235" t="str">
        <f aca="false">IF(F157="","",AQ157+AS157+AU157+AW157+AY157)</f>
        <v/>
      </c>
      <c r="S157" s="236" t="str">
        <f aca="false">IF(G157="","",AR157+AT157+AV157+AX157+AZ157)</f>
        <v/>
      </c>
      <c r="T157" s="218" t="n">
        <f aca="false">IF(AND(R157&lt;&gt;"",R157=3,S157=0),3,              (IF(AND(R157&lt;&gt;"",R157=3,S157=1),3,                           (IF(AND(R157&lt;&gt;"",R157=3,S157=2),2,                        (IF(AND(R157&lt;&gt;"",R157=2),1,                                                 (IF(AND(R157&lt;&gt;"",R157=1),0,                                                               (IF(AND(R157&lt;&gt;"",R157=0),0,                                                                                0)))))))))))</f>
        <v>0</v>
      </c>
      <c r="U157" s="219" t="n">
        <f aca="false">IF(AND(S157&lt;&gt;"",S157=3,R157=0),3,              (IF(AND(S157&lt;&gt;"",S157=3,R157=1),3,                           (IF(AND(S157&lt;&gt;"",S157=3,R157=2),2,                        (IF(AND(S157&lt;&gt;"",S157=2),1,                                                 (IF(AND(S157&lt;&gt;"",S157=1),0,                                                               (IF(AND(S157&lt;&gt;"",S157=0),0,                                                                                0)))))))))))</f>
        <v>0</v>
      </c>
      <c r="V157" s="237"/>
      <c r="W157" s="237"/>
      <c r="X157" s="237"/>
      <c r="Y157" s="237"/>
      <c r="Z157" s="237"/>
      <c r="AA157" s="237"/>
      <c r="AB157" s="237"/>
      <c r="AC157" s="237"/>
      <c r="AD157" s="237"/>
      <c r="AE157" s="237"/>
      <c r="AF157" s="237"/>
      <c r="AG157" s="237"/>
      <c r="AH157" s="237"/>
      <c r="AI157" s="237"/>
      <c r="AJ157" s="237"/>
      <c r="AK157" s="237"/>
      <c r="AL157" s="237"/>
      <c r="AM157" s="238" t="str">
        <f aca="true">IF(U157&lt;&gt;"","",IF(C157&lt;&gt;"","verlegt",IF(B157&lt;TODAY(),"offen","")))</f>
        <v/>
      </c>
      <c r="AN157" s="238"/>
      <c r="AO157" s="239" t="str">
        <f aca="true">IF(U157&lt;&gt;"","",IF(C157="","",IF(C157&lt;TODAY(),"offen","")))</f>
        <v/>
      </c>
      <c r="AP157" s="239"/>
      <c r="AQ157" s="223" t="n">
        <f aca="false">IF(F157&gt;G157,1,0)</f>
        <v>0</v>
      </c>
      <c r="AR157" s="223" t="n">
        <f aca="false">IF(G157&gt;F157,1,0)</f>
        <v>0</v>
      </c>
      <c r="AS157" s="27" t="n">
        <f aca="false">IF(H157&gt;I157,1,0)</f>
        <v>0</v>
      </c>
      <c r="AT157" s="3" t="n">
        <f aca="false">IF(I157&gt;H157,1,0)</f>
        <v>0</v>
      </c>
      <c r="AU157" s="223" t="n">
        <f aca="false">IF(J157&gt;K157,1,0)</f>
        <v>0</v>
      </c>
      <c r="AV157" s="223" t="n">
        <f aca="false">IF(K157&gt;J157,1,0)</f>
        <v>0</v>
      </c>
      <c r="AW157" s="27" t="n">
        <f aca="false">IF(L157&gt;M157,1,0)</f>
        <v>0</v>
      </c>
      <c r="AX157" s="27" t="n">
        <f aca="false">IF(M157&gt;L157,1,0)</f>
        <v>0</v>
      </c>
      <c r="AY157" s="223" t="n">
        <f aca="false">IF(N157&gt;O157,1,0)</f>
        <v>0</v>
      </c>
      <c r="AZ157" s="223" t="n">
        <f aca="false">IF(O157&gt;N157,1,0)</f>
        <v>0</v>
      </c>
      <c r="BA157" s="177" t="n">
        <f aca="false">IF(T157=3,1,0)</f>
        <v>0</v>
      </c>
      <c r="BB157" s="177" t="n">
        <f aca="false">IF(T157=2,1,0)</f>
        <v>0</v>
      </c>
      <c r="BC157" s="177" t="n">
        <f aca="false">IF(T157=1,1,0)</f>
        <v>0</v>
      </c>
      <c r="BD157" s="177" t="n">
        <f aca="false">IF(AND(T157=0,U157&lt;&gt;0),1,0)</f>
        <v>0</v>
      </c>
      <c r="BE157" s="177" t="n">
        <f aca="false">IF(U136=3,1,0)</f>
        <v>0</v>
      </c>
      <c r="BF157" s="177" t="n">
        <f aca="false">IF(U136=2,1,0)</f>
        <v>0</v>
      </c>
      <c r="BG157" s="177" t="n">
        <f aca="false">IF(U136=1,1,0)</f>
        <v>0</v>
      </c>
      <c r="BH157" s="177" t="n">
        <f aca="false">IF(AND(U136=0,T136&lt;&gt;0),1,0)</f>
        <v>0</v>
      </c>
      <c r="BI157" s="27"/>
    </row>
    <row r="158" customFormat="false" ht="15.75" hidden="true" customHeight="false" outlineLevel="0" collapsed="false">
      <c r="A158" s="241"/>
      <c r="B158" s="242"/>
      <c r="C158" s="265"/>
      <c r="D158" s="266" t="n">
        <f aca="false">D157</f>
        <v>0</v>
      </c>
      <c r="E158" s="267" t="n">
        <f aca="false">E30</f>
        <v>0</v>
      </c>
      <c r="F158" s="247"/>
      <c r="G158" s="248"/>
      <c r="H158" s="245"/>
      <c r="I158" s="246"/>
      <c r="J158" s="247"/>
      <c r="K158" s="248"/>
      <c r="L158" s="245"/>
      <c r="M158" s="246"/>
      <c r="N158" s="247"/>
      <c r="O158" s="248"/>
      <c r="P158" s="251" t="str">
        <f aca="false">IF(F158="","",F158+H158+J158+L158+N158)</f>
        <v/>
      </c>
      <c r="Q158" s="252" t="str">
        <f aca="false">IF(G158="","",G158+I158+K158+M158+O158)</f>
        <v/>
      </c>
      <c r="R158" s="251" t="str">
        <f aca="false">IF(F158="","",AQ158+AS158+AU158+AW158+AY158)</f>
        <v/>
      </c>
      <c r="S158" s="252" t="str">
        <f aca="false">IF(G158="","",AR158+AT158+AV158+AX158+AZ158)</f>
        <v/>
      </c>
      <c r="T158" s="218" t="n">
        <f aca="false">IF(AND(R158&lt;&gt;"",R158=3,S158=0),3,              (IF(AND(R158&lt;&gt;"",R158=3,S158=1),3,                           (IF(AND(R158&lt;&gt;"",R158=3,S158=2),2,                        (IF(AND(R158&lt;&gt;"",R158=2),1,                                                 (IF(AND(R158&lt;&gt;"",R158=1),0,                                                               (IF(AND(R158&lt;&gt;"",R158=0),0,                                                                                0)))))))))))</f>
        <v>0</v>
      </c>
      <c r="U158" s="219" t="n">
        <f aca="false">IF(AND(S158&lt;&gt;"",S158=3,R158=0),3,              (IF(AND(S158&lt;&gt;"",S158=3,R158=1),3,                           (IF(AND(S158&lt;&gt;"",S158=3,R158=2),2,                        (IF(AND(S158&lt;&gt;"",S158=2),1,                                                 (IF(AND(S158&lt;&gt;"",S158=1),0,                                                               (IF(AND(S158&lt;&gt;"",S158=0),0,                                                                                0)))))))))))</f>
        <v>0</v>
      </c>
      <c r="V158" s="253"/>
      <c r="W158" s="253"/>
      <c r="X158" s="253"/>
      <c r="Y158" s="253"/>
      <c r="Z158" s="253"/>
      <c r="AA158" s="253"/>
      <c r="AB158" s="253"/>
      <c r="AC158" s="253"/>
      <c r="AD158" s="253"/>
      <c r="AE158" s="253"/>
      <c r="AF158" s="253"/>
      <c r="AG158" s="253"/>
      <c r="AH158" s="253"/>
      <c r="AI158" s="253"/>
      <c r="AJ158" s="253"/>
      <c r="AK158" s="253"/>
      <c r="AL158" s="253"/>
      <c r="AM158" s="254" t="str">
        <f aca="true">IF(U158&lt;&gt;"","",IF(C158&lt;&gt;"","verlegt",IF(B158&lt;TODAY(),"offen","")))</f>
        <v/>
      </c>
      <c r="AN158" s="254"/>
      <c r="AO158" s="255" t="str">
        <f aca="true">IF(U158&lt;&gt;"","",IF(C158="","",IF(C158&lt;TODAY(),"offen","")))</f>
        <v/>
      </c>
      <c r="AP158" s="255"/>
      <c r="AQ158" s="223" t="n">
        <f aca="false">IF(F158&gt;G158,1,0)</f>
        <v>0</v>
      </c>
      <c r="AR158" s="223" t="n">
        <f aca="false">IF(G158&gt;F158,1,0)</f>
        <v>0</v>
      </c>
      <c r="AS158" s="27" t="n">
        <f aca="false">IF(H158&gt;I158,1,0)</f>
        <v>0</v>
      </c>
      <c r="AT158" s="3" t="n">
        <f aca="false">IF(I158&gt;H158,1,0)</f>
        <v>0</v>
      </c>
      <c r="AU158" s="223" t="n">
        <f aca="false">IF(J158&gt;K158,1,0)</f>
        <v>0</v>
      </c>
      <c r="AV158" s="223" t="n">
        <f aca="false">IF(K158&gt;J158,1,0)</f>
        <v>0</v>
      </c>
      <c r="AW158" s="27" t="n">
        <f aca="false">IF(L158&gt;M158,1,0)</f>
        <v>0</v>
      </c>
      <c r="AX158" s="27" t="n">
        <f aca="false">IF(M158&gt;L158,1,0)</f>
        <v>0</v>
      </c>
      <c r="AY158" s="223" t="n">
        <f aca="false">IF(N158&gt;O158,1,0)</f>
        <v>0</v>
      </c>
      <c r="AZ158" s="223" t="n">
        <f aca="false">IF(O158&gt;N158,1,0)</f>
        <v>0</v>
      </c>
      <c r="BA158" s="177" t="n">
        <f aca="false">IF(T158=3,1,0)</f>
        <v>0</v>
      </c>
      <c r="BB158" s="177" t="n">
        <f aca="false">IF(T158=2,1,0)</f>
        <v>0</v>
      </c>
      <c r="BC158" s="177" t="n">
        <f aca="false">IF(T158=1,1,0)</f>
        <v>0</v>
      </c>
      <c r="BD158" s="177" t="n">
        <f aca="false">IF(AND(T158=0,U158&lt;&gt;0),1,0)</f>
        <v>0</v>
      </c>
      <c r="BE158" s="177" t="n">
        <f aca="false">IF(U147=3,1,0)</f>
        <v>0</v>
      </c>
      <c r="BF158" s="177" t="n">
        <f aca="false">IF(U147=2,1,0)</f>
        <v>0</v>
      </c>
      <c r="BG158" s="177" t="n">
        <f aca="false">IF(U147=1,1,0)</f>
        <v>0</v>
      </c>
      <c r="BH158" s="177" t="n">
        <f aca="false">IF(AND(U147=0,T147&lt;&gt;0),1,0)</f>
        <v>0</v>
      </c>
      <c r="BI158" s="27"/>
    </row>
    <row r="159" customFormat="false" ht="15" hidden="false" customHeight="false" outlineLevel="0" collapsed="false">
      <c r="A159" s="26"/>
      <c r="C159" s="27"/>
      <c r="AQ159" s="3"/>
      <c r="AR159" s="3"/>
      <c r="AS159" s="3"/>
      <c r="AU159" s="3"/>
      <c r="AV159" s="3"/>
      <c r="AW159" s="3"/>
      <c r="AX159" s="3"/>
      <c r="AY159" s="3"/>
      <c r="AZ159" s="3"/>
      <c r="BA159" s="258" t="n">
        <f aca="false">SUM(BA149:BA158)</f>
        <v>0</v>
      </c>
      <c r="BB159" s="258" t="n">
        <f aca="false">SUM(BB149:BB158)</f>
        <v>0</v>
      </c>
      <c r="BC159" s="258" t="n">
        <f aca="false">SUM(BC149:BC158)</f>
        <v>0</v>
      </c>
      <c r="BD159" s="258" t="n">
        <f aca="false">SUM(BD149:BD158)</f>
        <v>0</v>
      </c>
      <c r="BE159" s="258" t="n">
        <f aca="false">SUM(BE149:BE158)</f>
        <v>0</v>
      </c>
      <c r="BF159" s="258" t="n">
        <f aca="false">SUM(BF149:BF158)</f>
        <v>0</v>
      </c>
      <c r="BG159" s="258" t="n">
        <f aca="false">SUM(BG149:BG158)</f>
        <v>0</v>
      </c>
      <c r="BH159" s="258" t="n">
        <f aca="false">SUM(BH149:BH158)</f>
        <v>0</v>
      </c>
      <c r="BI159" s="27" t="n">
        <f aca="false">SUM(BA159:BH159)</f>
        <v>0</v>
      </c>
    </row>
  </sheetData>
  <mergeCells count="387"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L1:AM1"/>
    <mergeCell ref="AN1:AO1"/>
    <mergeCell ref="AP1:AQ1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G2:AH2"/>
    <mergeCell ref="AI2:AJ2"/>
    <mergeCell ref="AL2:AM2"/>
    <mergeCell ref="AN2:AO2"/>
    <mergeCell ref="AP2:AQ2"/>
    <mergeCell ref="E3:E5"/>
    <mergeCell ref="E6:E8"/>
    <mergeCell ref="E9:E11"/>
    <mergeCell ref="E12:E14"/>
    <mergeCell ref="E15:E17"/>
    <mergeCell ref="E18:E20"/>
    <mergeCell ref="E21:E23"/>
    <mergeCell ref="E24:E26"/>
    <mergeCell ref="E27:E29"/>
    <mergeCell ref="E30:E32"/>
    <mergeCell ref="E33:E35"/>
    <mergeCell ref="F37:G37"/>
    <mergeCell ref="H37:I37"/>
    <mergeCell ref="J37:K37"/>
    <mergeCell ref="L37:M37"/>
    <mergeCell ref="N37:O37"/>
    <mergeCell ref="P37:Q37"/>
    <mergeCell ref="R37:S37"/>
    <mergeCell ref="T37:U37"/>
    <mergeCell ref="V37:AM37"/>
    <mergeCell ref="BA37:BD37"/>
    <mergeCell ref="BE37:BH37"/>
    <mergeCell ref="AQ38:AR38"/>
    <mergeCell ref="AS38:AT38"/>
    <mergeCell ref="AU38:AV38"/>
    <mergeCell ref="AW38:AX38"/>
    <mergeCell ref="AY38:AZ38"/>
    <mergeCell ref="V39:AL39"/>
    <mergeCell ref="AM39:AN39"/>
    <mergeCell ref="AO39:AP39"/>
    <mergeCell ref="V40:AL40"/>
    <mergeCell ref="AM40:AN40"/>
    <mergeCell ref="AO40:AP40"/>
    <mergeCell ref="V41:AL41"/>
    <mergeCell ref="AM41:AN41"/>
    <mergeCell ref="AO41:AP41"/>
    <mergeCell ref="V42:AL42"/>
    <mergeCell ref="AM42:AN42"/>
    <mergeCell ref="AO42:AP42"/>
    <mergeCell ref="V43:AL43"/>
    <mergeCell ref="AM43:AN43"/>
    <mergeCell ref="AO43:AP43"/>
    <mergeCell ref="V44:AL44"/>
    <mergeCell ref="AM44:AN44"/>
    <mergeCell ref="AO44:AP44"/>
    <mergeCell ref="V45:AL45"/>
    <mergeCell ref="AM45:AN45"/>
    <mergeCell ref="AO45:AP45"/>
    <mergeCell ref="V46:AL46"/>
    <mergeCell ref="AM46:AN46"/>
    <mergeCell ref="AO46:AP46"/>
    <mergeCell ref="V47:AL47"/>
    <mergeCell ref="AM47:AN47"/>
    <mergeCell ref="AO47:AP47"/>
    <mergeCell ref="V48:AL48"/>
    <mergeCell ref="AM48:AN48"/>
    <mergeCell ref="AO48:AP48"/>
    <mergeCell ref="V50:AL50"/>
    <mergeCell ref="AM50:AN50"/>
    <mergeCell ref="AO50:AP50"/>
    <mergeCell ref="V51:AL51"/>
    <mergeCell ref="AM51:AN51"/>
    <mergeCell ref="AO51:AP51"/>
    <mergeCell ref="V52:AL52"/>
    <mergeCell ref="AM52:AN52"/>
    <mergeCell ref="AO52:AP52"/>
    <mergeCell ref="V53:AL53"/>
    <mergeCell ref="AM53:AN53"/>
    <mergeCell ref="AO53:AP53"/>
    <mergeCell ref="V54:AL54"/>
    <mergeCell ref="AM54:AN54"/>
    <mergeCell ref="AO54:AP54"/>
    <mergeCell ref="V55:AL55"/>
    <mergeCell ref="AM55:AN55"/>
    <mergeCell ref="AO55:AP55"/>
    <mergeCell ref="V56:AL56"/>
    <mergeCell ref="AM56:AN56"/>
    <mergeCell ref="AO56:AP56"/>
    <mergeCell ref="V57:AL57"/>
    <mergeCell ref="AM57:AN57"/>
    <mergeCell ref="AO57:AP57"/>
    <mergeCell ref="V58:AL58"/>
    <mergeCell ref="AM58:AN58"/>
    <mergeCell ref="AO58:AP58"/>
    <mergeCell ref="V59:AL59"/>
    <mergeCell ref="AM59:AN59"/>
    <mergeCell ref="AO59:AP59"/>
    <mergeCell ref="V61:AL61"/>
    <mergeCell ref="AM61:AN61"/>
    <mergeCell ref="AO61:AP61"/>
    <mergeCell ref="V62:AL62"/>
    <mergeCell ref="AM62:AN62"/>
    <mergeCell ref="AO62:AP62"/>
    <mergeCell ref="V63:AL63"/>
    <mergeCell ref="AM63:AN63"/>
    <mergeCell ref="AO63:AP63"/>
    <mergeCell ref="V64:AL64"/>
    <mergeCell ref="AM64:AN64"/>
    <mergeCell ref="AO64:AP64"/>
    <mergeCell ref="V65:AL65"/>
    <mergeCell ref="AM65:AN65"/>
    <mergeCell ref="AO65:AP65"/>
    <mergeCell ref="V66:AL66"/>
    <mergeCell ref="AM66:AN66"/>
    <mergeCell ref="AO66:AP66"/>
    <mergeCell ref="V67:AL67"/>
    <mergeCell ref="AM67:AN67"/>
    <mergeCell ref="AO67:AP67"/>
    <mergeCell ref="V68:AL68"/>
    <mergeCell ref="AM68:AN68"/>
    <mergeCell ref="AO68:AP68"/>
    <mergeCell ref="V69:AL69"/>
    <mergeCell ref="AM69:AN69"/>
    <mergeCell ref="AO69:AP69"/>
    <mergeCell ref="V70:AL70"/>
    <mergeCell ref="AM70:AN70"/>
    <mergeCell ref="AO70:AP70"/>
    <mergeCell ref="V72:AL72"/>
    <mergeCell ref="AM72:AN72"/>
    <mergeCell ref="AO72:AP72"/>
    <mergeCell ref="V73:AL73"/>
    <mergeCell ref="AM73:AN73"/>
    <mergeCell ref="AO73:AP73"/>
    <mergeCell ref="V74:AL74"/>
    <mergeCell ref="AM74:AN74"/>
    <mergeCell ref="AO74:AP74"/>
    <mergeCell ref="V75:AL75"/>
    <mergeCell ref="AM75:AN75"/>
    <mergeCell ref="AO75:AP75"/>
    <mergeCell ref="V76:AL76"/>
    <mergeCell ref="AM76:AN76"/>
    <mergeCell ref="AO76:AP76"/>
    <mergeCell ref="V77:AL77"/>
    <mergeCell ref="AM77:AN77"/>
    <mergeCell ref="AO77:AP77"/>
    <mergeCell ref="V78:AL78"/>
    <mergeCell ref="AM78:AN78"/>
    <mergeCell ref="AO78:AP78"/>
    <mergeCell ref="V79:AL79"/>
    <mergeCell ref="AM79:AN79"/>
    <mergeCell ref="AO79:AP79"/>
    <mergeCell ref="V80:AL80"/>
    <mergeCell ref="AM80:AN80"/>
    <mergeCell ref="AO80:AP80"/>
    <mergeCell ref="V81:AL81"/>
    <mergeCell ref="AM81:AN81"/>
    <mergeCell ref="AO81:AP81"/>
    <mergeCell ref="V83:AL83"/>
    <mergeCell ref="AM83:AN83"/>
    <mergeCell ref="AO83:AP83"/>
    <mergeCell ref="V84:AL84"/>
    <mergeCell ref="AM84:AN84"/>
    <mergeCell ref="AO84:AP84"/>
    <mergeCell ref="V85:AL85"/>
    <mergeCell ref="AM85:AN85"/>
    <mergeCell ref="AO85:AP85"/>
    <mergeCell ref="V86:AL86"/>
    <mergeCell ref="AM86:AN86"/>
    <mergeCell ref="AO86:AP86"/>
    <mergeCell ref="V87:AL87"/>
    <mergeCell ref="AM87:AN87"/>
    <mergeCell ref="AO87:AP87"/>
    <mergeCell ref="V88:AL88"/>
    <mergeCell ref="AM88:AN88"/>
    <mergeCell ref="AO88:AP88"/>
    <mergeCell ref="V89:AL89"/>
    <mergeCell ref="AM89:AN89"/>
    <mergeCell ref="AO89:AP89"/>
    <mergeCell ref="V90:AL90"/>
    <mergeCell ref="AM90:AN90"/>
    <mergeCell ref="AO90:AP90"/>
    <mergeCell ref="V91:AL91"/>
    <mergeCell ref="AM91:AN91"/>
    <mergeCell ref="AO91:AP91"/>
    <mergeCell ref="V92:AL92"/>
    <mergeCell ref="AM92:AN92"/>
    <mergeCell ref="AO92:AP92"/>
    <mergeCell ref="V94:AL94"/>
    <mergeCell ref="AM94:AN94"/>
    <mergeCell ref="AO94:AP94"/>
    <mergeCell ref="V95:AL95"/>
    <mergeCell ref="AM95:AN95"/>
    <mergeCell ref="AO95:AP95"/>
    <mergeCell ref="V96:AL96"/>
    <mergeCell ref="AM96:AN96"/>
    <mergeCell ref="AO96:AP96"/>
    <mergeCell ref="V97:AL97"/>
    <mergeCell ref="AM97:AN97"/>
    <mergeCell ref="AO97:AP97"/>
    <mergeCell ref="V98:AL98"/>
    <mergeCell ref="AM98:AN98"/>
    <mergeCell ref="AO98:AP98"/>
    <mergeCell ref="V99:AL99"/>
    <mergeCell ref="AM99:AN99"/>
    <mergeCell ref="AO99:AP99"/>
    <mergeCell ref="V100:AL100"/>
    <mergeCell ref="AM100:AN100"/>
    <mergeCell ref="AO100:AP100"/>
    <mergeCell ref="V101:AL101"/>
    <mergeCell ref="AM101:AN101"/>
    <mergeCell ref="AO101:AP101"/>
    <mergeCell ref="V102:AL102"/>
    <mergeCell ref="AM102:AN102"/>
    <mergeCell ref="AO102:AP102"/>
    <mergeCell ref="V103:AL103"/>
    <mergeCell ref="AM103:AN103"/>
    <mergeCell ref="AO103:AP103"/>
    <mergeCell ref="V105:AL105"/>
    <mergeCell ref="AM105:AN105"/>
    <mergeCell ref="AO105:AP105"/>
    <mergeCell ref="V106:AL106"/>
    <mergeCell ref="AM106:AN106"/>
    <mergeCell ref="AO106:AP106"/>
    <mergeCell ref="V107:AL107"/>
    <mergeCell ref="AM107:AN107"/>
    <mergeCell ref="AO107:AP107"/>
    <mergeCell ref="V108:AL108"/>
    <mergeCell ref="AM108:AN108"/>
    <mergeCell ref="AO108:AP108"/>
    <mergeCell ref="V109:AL109"/>
    <mergeCell ref="AM109:AN109"/>
    <mergeCell ref="AO109:AP109"/>
    <mergeCell ref="V110:AL110"/>
    <mergeCell ref="AM110:AN110"/>
    <mergeCell ref="AO110:AP110"/>
    <mergeCell ref="V111:AL111"/>
    <mergeCell ref="AM111:AN111"/>
    <mergeCell ref="AO111:AP111"/>
    <mergeCell ref="V112:AL112"/>
    <mergeCell ref="AM112:AN112"/>
    <mergeCell ref="AO112:AP112"/>
    <mergeCell ref="V113:AL113"/>
    <mergeCell ref="AM113:AN113"/>
    <mergeCell ref="AO113:AP113"/>
    <mergeCell ref="V114:AL114"/>
    <mergeCell ref="AM114:AN114"/>
    <mergeCell ref="AO114:AP114"/>
    <mergeCell ref="V116:AL116"/>
    <mergeCell ref="AM116:AN116"/>
    <mergeCell ref="AO116:AP116"/>
    <mergeCell ref="V117:AL117"/>
    <mergeCell ref="AM117:AN117"/>
    <mergeCell ref="AO117:AP117"/>
    <mergeCell ref="V118:AL118"/>
    <mergeCell ref="AM118:AN118"/>
    <mergeCell ref="AO118:AP118"/>
    <mergeCell ref="V119:AL119"/>
    <mergeCell ref="AM119:AN119"/>
    <mergeCell ref="AO119:AP119"/>
    <mergeCell ref="V120:AL120"/>
    <mergeCell ref="AM120:AN120"/>
    <mergeCell ref="AO120:AP120"/>
    <mergeCell ref="V121:AL121"/>
    <mergeCell ref="AM121:AN121"/>
    <mergeCell ref="AO121:AP121"/>
    <mergeCell ref="V122:AL122"/>
    <mergeCell ref="AM122:AN122"/>
    <mergeCell ref="AO122:AP122"/>
    <mergeCell ref="V123:AL123"/>
    <mergeCell ref="AM123:AN123"/>
    <mergeCell ref="AO123:AP123"/>
    <mergeCell ref="V124:AL124"/>
    <mergeCell ref="AM124:AN124"/>
    <mergeCell ref="AO124:AP124"/>
    <mergeCell ref="V125:AL125"/>
    <mergeCell ref="AM125:AN125"/>
    <mergeCell ref="AO125:AP125"/>
    <mergeCell ref="V127:AL127"/>
    <mergeCell ref="AM127:AN127"/>
    <mergeCell ref="AO127:AP127"/>
    <mergeCell ref="V128:AL128"/>
    <mergeCell ref="AM128:AN128"/>
    <mergeCell ref="AO128:AP128"/>
    <mergeCell ref="V129:AL129"/>
    <mergeCell ref="AM129:AN129"/>
    <mergeCell ref="AO129:AP129"/>
    <mergeCell ref="V130:AL130"/>
    <mergeCell ref="AM130:AN130"/>
    <mergeCell ref="AO130:AP130"/>
    <mergeCell ref="V131:AL131"/>
    <mergeCell ref="AM131:AN131"/>
    <mergeCell ref="AO131:AP131"/>
    <mergeCell ref="V132:AL132"/>
    <mergeCell ref="AM132:AN132"/>
    <mergeCell ref="AO132:AP132"/>
    <mergeCell ref="V133:AL133"/>
    <mergeCell ref="AM133:AN133"/>
    <mergeCell ref="AO133:AP133"/>
    <mergeCell ref="V134:AL134"/>
    <mergeCell ref="AM134:AN134"/>
    <mergeCell ref="AO134:AP134"/>
    <mergeCell ref="V135:AL135"/>
    <mergeCell ref="AM135:AN135"/>
    <mergeCell ref="AO135:AP135"/>
    <mergeCell ref="V136:AL136"/>
    <mergeCell ref="AM136:AN136"/>
    <mergeCell ref="AO136:AP136"/>
    <mergeCell ref="V138:AL138"/>
    <mergeCell ref="AM138:AN138"/>
    <mergeCell ref="AO138:AP138"/>
    <mergeCell ref="V139:AL139"/>
    <mergeCell ref="AM139:AN139"/>
    <mergeCell ref="AO139:AP139"/>
    <mergeCell ref="V140:AL140"/>
    <mergeCell ref="AM140:AN140"/>
    <mergeCell ref="AO140:AP140"/>
    <mergeCell ref="V141:AL141"/>
    <mergeCell ref="AM141:AN141"/>
    <mergeCell ref="AO141:AP141"/>
    <mergeCell ref="V142:AL142"/>
    <mergeCell ref="AM142:AN142"/>
    <mergeCell ref="AO142:AP142"/>
    <mergeCell ref="V143:AL143"/>
    <mergeCell ref="AM143:AN143"/>
    <mergeCell ref="AO143:AP143"/>
    <mergeCell ref="V144:AL144"/>
    <mergeCell ref="AM144:AN144"/>
    <mergeCell ref="AO144:AP144"/>
    <mergeCell ref="V145:AL145"/>
    <mergeCell ref="AM145:AN145"/>
    <mergeCell ref="AO145:AP145"/>
    <mergeCell ref="V146:AL146"/>
    <mergeCell ref="AM146:AN146"/>
    <mergeCell ref="AO146:AP146"/>
    <mergeCell ref="V147:AL147"/>
    <mergeCell ref="AM147:AN147"/>
    <mergeCell ref="AO147:AP147"/>
    <mergeCell ref="V149:AL149"/>
    <mergeCell ref="AM149:AN149"/>
    <mergeCell ref="AO149:AP149"/>
    <mergeCell ref="V150:AL150"/>
    <mergeCell ref="AM150:AN150"/>
    <mergeCell ref="AO150:AP150"/>
    <mergeCell ref="V151:AL151"/>
    <mergeCell ref="AM151:AN151"/>
    <mergeCell ref="AO151:AP151"/>
    <mergeCell ref="V152:AL152"/>
    <mergeCell ref="AM152:AN152"/>
    <mergeCell ref="AO152:AP152"/>
    <mergeCell ref="V153:AL153"/>
    <mergeCell ref="AM153:AN153"/>
    <mergeCell ref="AO153:AP153"/>
    <mergeCell ref="V154:AL154"/>
    <mergeCell ref="AM154:AN154"/>
    <mergeCell ref="AO154:AP154"/>
    <mergeCell ref="V155:AL155"/>
    <mergeCell ref="AM155:AN155"/>
    <mergeCell ref="AO155:AP155"/>
    <mergeCell ref="V156:AL156"/>
    <mergeCell ref="AM156:AN156"/>
    <mergeCell ref="AO156:AP156"/>
    <mergeCell ref="V157:AL157"/>
    <mergeCell ref="AM157:AN157"/>
    <mergeCell ref="AO157:AP157"/>
    <mergeCell ref="V158:AL158"/>
    <mergeCell ref="AM158:AN158"/>
    <mergeCell ref="AO158:AP158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159"/>
  <sheetViews>
    <sheetView showFormulas="false" showGridLines="true" showRowColHeaders="true" showZeros="true" rightToLeft="false" tabSelected="false" showOutlineSymbols="true" defaultGridColor="true" view="normal" topLeftCell="D1" colorId="64" zoomScale="133" zoomScaleNormal="133" zoomScalePageLayoutView="100" workbookViewId="0">
      <selection pane="topLeft" activeCell="F39" activeCellId="0" sqref="F39"/>
    </sheetView>
  </sheetViews>
  <sheetFormatPr defaultColWidth="20.71484375" defaultRowHeight="12.75" zeroHeight="false" outlineLevelRow="0" outlineLevelCol="0"/>
  <cols>
    <col collapsed="false" customWidth="true" hidden="false" outlineLevel="0" max="1" min="1" style="1" width="3.29"/>
    <col collapsed="false" customWidth="true" hidden="false" outlineLevel="0" max="2" min="2" style="2" width="32.15"/>
    <col collapsed="false" customWidth="true" hidden="false" outlineLevel="0" max="3" min="3" style="1" width="10.42"/>
    <col collapsed="false" customWidth="true" hidden="false" outlineLevel="0" max="5" min="4" style="1" width="23.29"/>
    <col collapsed="false" customWidth="true" hidden="false" outlineLevel="0" max="12" min="6" style="1" width="4"/>
    <col collapsed="false" customWidth="true" hidden="false" outlineLevel="0" max="13" min="13" style="1" width="3.15"/>
    <col collapsed="false" customWidth="true" hidden="false" outlineLevel="0" max="18" min="14" style="1" width="4"/>
    <col collapsed="false" customWidth="true" hidden="false" outlineLevel="0" max="27" min="19" style="1" width="3.15"/>
    <col collapsed="false" customWidth="true" hidden="false" outlineLevel="0" max="32" min="28" style="1" width="3.71"/>
    <col collapsed="false" customWidth="true" hidden="false" outlineLevel="0" max="36" min="33" style="1" width="3"/>
    <col collapsed="false" customWidth="true" hidden="false" outlineLevel="0" max="37" min="37" style="1" width="3.71"/>
    <col collapsed="false" customWidth="true" hidden="false" outlineLevel="0" max="43" min="38" style="1" width="4"/>
    <col collapsed="false" customWidth="true" hidden="false" outlineLevel="0" max="44" min="44" style="1" width="9.29"/>
    <col collapsed="false" customWidth="true" hidden="false" outlineLevel="0" max="45" min="45" style="1" width="5.29"/>
    <col collapsed="false" customWidth="true" hidden="false" outlineLevel="0" max="46" min="46" style="3" width="15.71"/>
    <col collapsed="false" customWidth="true" hidden="false" outlineLevel="0" max="47" min="47" style="1" width="7.71"/>
    <col collapsed="false" customWidth="true" hidden="false" outlineLevel="0" max="48" min="48" style="1" width="4.71"/>
    <col collapsed="false" customWidth="true" hidden="false" outlineLevel="0" max="49" min="49" style="1" width="17.86"/>
    <col collapsed="false" customWidth="true" hidden="false" outlineLevel="0" max="59" min="50" style="1" width="3.29"/>
    <col collapsed="false" customWidth="true" hidden="false" outlineLevel="0" max="60" min="60" style="1" width="3"/>
    <col collapsed="false" customWidth="true" hidden="false" outlineLevel="0" max="61" min="61" style="1" width="3.29"/>
    <col collapsed="false" customWidth="true" hidden="false" outlineLevel="0" max="62" min="62" style="1" width="11"/>
    <col collapsed="false" customWidth="true" hidden="false" outlineLevel="0" max="63" min="63" style="1" width="9"/>
    <col collapsed="false" customWidth="true" hidden="false" outlineLevel="0" max="64" min="64" style="1" width="5.71"/>
    <col collapsed="false" customWidth="false" hidden="false" outlineLevel="0" max="16384" min="65" style="1" width="20.71"/>
  </cols>
  <sheetData>
    <row r="1" customFormat="false" ht="13.5" hidden="false" customHeight="true" outlineLevel="0" collapsed="false">
      <c r="A1" s="4"/>
      <c r="B1" s="5"/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4"/>
      <c r="AC1" s="4"/>
      <c r="AD1" s="4"/>
      <c r="AE1" s="4"/>
      <c r="AF1" s="4"/>
      <c r="AG1" s="4"/>
      <c r="AH1" s="4"/>
      <c r="AI1" s="4"/>
      <c r="AJ1" s="4"/>
      <c r="AK1" s="4"/>
      <c r="AL1" s="8"/>
      <c r="AM1" s="8"/>
      <c r="AN1" s="8"/>
      <c r="AO1" s="8"/>
      <c r="AP1" s="8"/>
      <c r="AQ1" s="8"/>
      <c r="AR1" s="4"/>
      <c r="AS1" s="9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6"/>
      <c r="BI1" s="6"/>
    </row>
    <row r="2" customFormat="false" ht="67.5" hidden="false" customHeight="true" outlineLevel="0" collapsed="false">
      <c r="A2" s="4"/>
      <c r="B2" s="5"/>
      <c r="C2" s="6"/>
      <c r="D2" s="7"/>
      <c r="E2" s="11" t="s">
        <v>61</v>
      </c>
      <c r="F2" s="12" t="str">
        <f aca="false">E3</f>
        <v>TSV Hütschenhausen I</v>
      </c>
      <c r="G2" s="12"/>
      <c r="H2" s="12" t="str">
        <f aca="false">E6</f>
        <v>Rodenbach/Weilerbach</v>
      </c>
      <c r="I2" s="12"/>
      <c r="J2" s="12" t="str">
        <f aca="false">E9</f>
        <v>Erlenbach/Morlautern</v>
      </c>
      <c r="K2" s="12"/>
      <c r="L2" s="12" t="str">
        <f aca="false">E12</f>
        <v>TuS Kriegsfeld</v>
      </c>
      <c r="M2" s="12"/>
      <c r="N2" s="12" t="str">
        <f aca="false">E15</f>
        <v>SV Miesau</v>
      </c>
      <c r="O2" s="12"/>
      <c r="P2" s="12" t="n">
        <f aca="false">E18</f>
        <v>0</v>
      </c>
      <c r="Q2" s="12"/>
      <c r="R2" s="13" t="n">
        <f aca="false">E21</f>
        <v>0</v>
      </c>
      <c r="S2" s="13"/>
      <c r="T2" s="14"/>
      <c r="U2" s="14"/>
      <c r="V2" s="14" t="n">
        <f aca="false">E27</f>
        <v>0</v>
      </c>
      <c r="W2" s="14"/>
      <c r="X2" s="14" t="n">
        <f aca="false">E30</f>
        <v>0</v>
      </c>
      <c r="Y2" s="14"/>
      <c r="Z2" s="15" t="n">
        <f aca="false">E33</f>
        <v>0</v>
      </c>
      <c r="AA2" s="15"/>
      <c r="AB2" s="16" t="s">
        <v>1</v>
      </c>
      <c r="AC2" s="16" t="s">
        <v>2</v>
      </c>
      <c r="AD2" s="16" t="s">
        <v>3</v>
      </c>
      <c r="AE2" s="16" t="s">
        <v>4</v>
      </c>
      <c r="AF2" s="16" t="s">
        <v>5</v>
      </c>
      <c r="AG2" s="17" t="s">
        <v>6</v>
      </c>
      <c r="AH2" s="17"/>
      <c r="AI2" s="17" t="s">
        <v>7</v>
      </c>
      <c r="AJ2" s="17"/>
      <c r="AK2" s="16" t="s">
        <v>8</v>
      </c>
      <c r="AL2" s="18" t="s">
        <v>55</v>
      </c>
      <c r="AM2" s="18"/>
      <c r="AN2" s="19" t="s">
        <v>10</v>
      </c>
      <c r="AO2" s="19"/>
      <c r="AP2" s="20" t="s">
        <v>11</v>
      </c>
      <c r="AQ2" s="20"/>
      <c r="AR2" s="19" t="s">
        <v>12</v>
      </c>
      <c r="AS2" s="21" t="s">
        <v>8</v>
      </c>
      <c r="AT2" s="22"/>
      <c r="AU2" s="23"/>
      <c r="AV2" s="23"/>
      <c r="AW2" s="23"/>
      <c r="AX2" s="23" t="s">
        <v>13</v>
      </c>
      <c r="AY2" s="23" t="s">
        <v>14</v>
      </c>
      <c r="AZ2" s="23" t="s">
        <v>15</v>
      </c>
      <c r="BA2" s="23" t="s">
        <v>16</v>
      </c>
      <c r="BB2" s="23" t="s">
        <v>17</v>
      </c>
      <c r="BC2" s="23" t="s">
        <v>18</v>
      </c>
      <c r="BD2" s="23" t="s">
        <v>8</v>
      </c>
      <c r="BE2" s="23"/>
      <c r="BF2" s="23"/>
      <c r="BG2" s="23"/>
      <c r="BH2" s="23" t="s">
        <v>19</v>
      </c>
      <c r="BI2" s="23" t="s">
        <v>20</v>
      </c>
      <c r="BJ2" s="24"/>
      <c r="BK2" s="25" t="s">
        <v>21</v>
      </c>
      <c r="BL2" s="24"/>
    </row>
    <row r="3" customFormat="false" ht="15.75" hidden="false" customHeight="true" outlineLevel="0" collapsed="false">
      <c r="A3" s="26"/>
      <c r="C3" s="27"/>
      <c r="D3" s="28"/>
      <c r="E3" s="29" t="s">
        <v>62</v>
      </c>
      <c r="F3" s="30" t="s">
        <v>23</v>
      </c>
      <c r="G3" s="31" t="s">
        <v>23</v>
      </c>
      <c r="H3" s="32" t="str">
        <f aca="false">P39</f>
        <v/>
      </c>
      <c r="I3" s="33" t="str">
        <f aca="false">Q39</f>
        <v/>
      </c>
      <c r="J3" s="34" t="str">
        <f aca="false">P40</f>
        <v/>
      </c>
      <c r="K3" s="35" t="str">
        <f aca="false">Q40</f>
        <v/>
      </c>
      <c r="L3" s="32" t="str">
        <f aca="false">P41</f>
        <v/>
      </c>
      <c r="M3" s="36" t="str">
        <f aca="false">Q41</f>
        <v/>
      </c>
      <c r="N3" s="30" t="str">
        <f aca="false">P42</f>
        <v/>
      </c>
      <c r="O3" s="31" t="str">
        <f aca="false">Q42</f>
        <v/>
      </c>
      <c r="P3" s="37" t="str">
        <f aca="false">P43</f>
        <v/>
      </c>
      <c r="Q3" s="38" t="str">
        <f aca="false">Q43</f>
        <v/>
      </c>
      <c r="R3" s="39" t="str">
        <f aca="false">P44</f>
        <v/>
      </c>
      <c r="S3" s="40" t="str">
        <f aca="false">Q44</f>
        <v/>
      </c>
      <c r="T3" s="41"/>
      <c r="U3" s="40"/>
      <c r="V3" s="42" t="str">
        <f aca="false">P46</f>
        <v/>
      </c>
      <c r="W3" s="43" t="str">
        <f aca="false">Q46</f>
        <v/>
      </c>
      <c r="X3" s="44" t="str">
        <f aca="false">P47</f>
        <v/>
      </c>
      <c r="Y3" s="45" t="str">
        <f aca="false">Q47</f>
        <v/>
      </c>
      <c r="Z3" s="46" t="str">
        <f aca="false">P48</f>
        <v/>
      </c>
      <c r="AA3" s="46" t="str">
        <f aca="false">Q48</f>
        <v/>
      </c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7" t="n">
        <f aca="false">SUM(H3,J3,L3,N3,P3,R3,T3,V3,X3,Z3)</f>
        <v>0</v>
      </c>
      <c r="AM3" s="48" t="n">
        <f aca="false">SUM(I3,K3,M3,O3,Q3,S3,U3,W3,Y3,AA3)</f>
        <v>0</v>
      </c>
      <c r="AN3" s="48" t="n">
        <f aca="false">SUM(G6,G9,G12,G15,G18,G21,G24,G27,G30,G33)</f>
        <v>0</v>
      </c>
      <c r="AO3" s="49" t="n">
        <f aca="false">SUM(F6,F9,F12,F15,F18,F21,F24,F27,F30,F33)</f>
        <v>0</v>
      </c>
      <c r="AP3" s="32" t="n">
        <f aca="false">AL3+AN3</f>
        <v>0</v>
      </c>
      <c r="AQ3" s="50" t="n">
        <f aca="false">AM3+AO3</f>
        <v>0</v>
      </c>
      <c r="AR3" s="51" t="str">
        <f aca="false">IF(AQ3=0,"",AP3/AQ3)</f>
        <v/>
      </c>
      <c r="AS3" s="52"/>
      <c r="AT3" s="53" t="s">
        <v>24</v>
      </c>
      <c r="AU3" s="24"/>
      <c r="AV3" s="24"/>
      <c r="AW3" s="24"/>
      <c r="AX3" s="24" t="n">
        <f aca="false">IF(H4&gt;I4,1,0)</f>
        <v>0</v>
      </c>
      <c r="AY3" s="24" t="n">
        <f aca="false">IF(J4&gt;K4,1,0)</f>
        <v>0</v>
      </c>
      <c r="AZ3" s="24" t="n">
        <f aca="false">IF(L4&gt;M4,1,0)</f>
        <v>0</v>
      </c>
      <c r="BA3" s="24" t="n">
        <f aca="false">IF(N4&gt;O4,1,0)</f>
        <v>0</v>
      </c>
      <c r="BB3" s="24" t="n">
        <f aca="false">IF(P4&gt;Q4,1,0)</f>
        <v>0</v>
      </c>
      <c r="BC3" s="24" t="n">
        <f aca="false">IF(R4&gt;S4,1,0)</f>
        <v>0</v>
      </c>
      <c r="BD3" s="24"/>
      <c r="BE3" s="24"/>
      <c r="BF3" s="24"/>
      <c r="BG3" s="24"/>
      <c r="BH3" s="24" t="n">
        <f aca="false">SUM(AX3:BG3)</f>
        <v>0</v>
      </c>
      <c r="BI3" s="24"/>
      <c r="BJ3" s="24" t="n">
        <f aca="false">IF(AQ3&lt;&gt;0,ROUND(AP3/AQ3,1)*10,AP3*10)</f>
        <v>0</v>
      </c>
      <c r="BK3" s="24" t="n">
        <f aca="false">IF(AQ3&lt;&gt;0,AP3/AQ3,0)</f>
        <v>0</v>
      </c>
      <c r="BL3" s="25" t="s">
        <v>25</v>
      </c>
    </row>
    <row r="4" customFormat="false" ht="15.75" hidden="false" customHeight="true" outlineLevel="0" collapsed="false">
      <c r="A4" s="26"/>
      <c r="C4" s="27"/>
      <c r="D4" s="28"/>
      <c r="E4" s="29"/>
      <c r="F4" s="54" t="s">
        <v>23</v>
      </c>
      <c r="G4" s="55" t="s">
        <v>23</v>
      </c>
      <c r="H4" s="56" t="str">
        <f aca="false">R39</f>
        <v/>
      </c>
      <c r="I4" s="57" t="str">
        <f aca="false">S39</f>
        <v/>
      </c>
      <c r="J4" s="58" t="str">
        <f aca="false">R40</f>
        <v/>
      </c>
      <c r="K4" s="59" t="str">
        <f aca="false">S40</f>
        <v/>
      </c>
      <c r="L4" s="56" t="str">
        <f aca="false">R41</f>
        <v/>
      </c>
      <c r="M4" s="60" t="str">
        <f aca="false">S41</f>
        <v/>
      </c>
      <c r="N4" s="54" t="str">
        <f aca="false">R42</f>
        <v/>
      </c>
      <c r="O4" s="55" t="str">
        <f aca="false">S42</f>
        <v/>
      </c>
      <c r="P4" s="61" t="str">
        <f aca="false">R43</f>
        <v/>
      </c>
      <c r="Q4" s="62" t="str">
        <f aca="false">S43</f>
        <v/>
      </c>
      <c r="R4" s="63" t="str">
        <f aca="false">R44</f>
        <v/>
      </c>
      <c r="S4" s="64" t="str">
        <f aca="false">S44</f>
        <v/>
      </c>
      <c r="T4" s="65"/>
      <c r="U4" s="64"/>
      <c r="V4" s="66" t="str">
        <f aca="false">R46</f>
        <v/>
      </c>
      <c r="W4" s="67" t="str">
        <f aca="false">S46</f>
        <v/>
      </c>
      <c r="X4" s="68" t="str">
        <f aca="false">R47</f>
        <v/>
      </c>
      <c r="Y4" s="45" t="str">
        <f aca="false">S47</f>
        <v/>
      </c>
      <c r="Z4" s="46" t="str">
        <f aca="false">R48</f>
        <v/>
      </c>
      <c r="AA4" s="46" t="str">
        <f aca="false">S48</f>
        <v/>
      </c>
      <c r="AB4" s="46" t="n">
        <f aca="false">BI49</f>
        <v>0</v>
      </c>
      <c r="AC4" s="46" t="n">
        <f aca="false">BA49+BE49</f>
        <v>0</v>
      </c>
      <c r="AD4" s="46" t="n">
        <f aca="false">BB49+BF49</f>
        <v>0</v>
      </c>
      <c r="AE4" s="46" t="n">
        <f aca="false">BC49+BG49</f>
        <v>0</v>
      </c>
      <c r="AF4" s="46" t="n">
        <f aca="false">BD49+BH49</f>
        <v>0</v>
      </c>
      <c r="AG4" s="46" t="n">
        <f aca="false">AP4</f>
        <v>0</v>
      </c>
      <c r="AH4" s="46" t="n">
        <f aca="false">AQ4</f>
        <v>0</v>
      </c>
      <c r="AI4" s="69" t="n">
        <f aca="false">AP5</f>
        <v>0</v>
      </c>
      <c r="AJ4" s="69" t="n">
        <f aca="false">AQ5</f>
        <v>0</v>
      </c>
      <c r="AK4" s="46" t="n">
        <f aca="false">BD4</f>
        <v>1</v>
      </c>
      <c r="AL4" s="47" t="n">
        <f aca="false">SUM(H4,J4,L4,N4,P4,R4,T4,V4,X4,Z4)</f>
        <v>0</v>
      </c>
      <c r="AM4" s="47" t="n">
        <f aca="false">SUM(I4,K4,M4,O4,Q4,S4,U4,W4,Y4,AA4)</f>
        <v>0</v>
      </c>
      <c r="AN4" s="70" t="n">
        <f aca="false">SUM(G7,G10,G13,G16,G19,G22,G25,G28,G31,G34)</f>
        <v>0</v>
      </c>
      <c r="AO4" s="71" t="n">
        <f aca="false">SUM(F7,F10,F13,F16,F19,F22,F25,F28,F31,F34)</f>
        <v>0</v>
      </c>
      <c r="AP4" s="72" t="n">
        <f aca="false">AL4+AN4</f>
        <v>0</v>
      </c>
      <c r="AQ4" s="73" t="n">
        <f aca="false">AM4+AO4</f>
        <v>0</v>
      </c>
      <c r="AR4" s="51" t="str">
        <f aca="false">IF(AQ4=0,"",AP4/AQ4)</f>
        <v/>
      </c>
      <c r="AS4" s="74"/>
      <c r="AT4" s="53"/>
      <c r="AU4" s="24"/>
      <c r="AV4" s="24"/>
      <c r="AW4" s="75" t="n">
        <f aca="false">AP5*10000000-AQ5*100000+BJ4+BJ3</f>
        <v>0</v>
      </c>
      <c r="AX4" s="24"/>
      <c r="AY4" s="24" t="n">
        <f aca="false">IF(AW4&lt;AW7,7,6)</f>
        <v>6</v>
      </c>
      <c r="AZ4" s="24" t="n">
        <f aca="false">IF(AW4&lt;AW10,AY4,AY4-1)</f>
        <v>5</v>
      </c>
      <c r="BA4" s="24" t="n">
        <f aca="false">IF(AW4&lt;AW13,AZ4,AZ4-1)</f>
        <v>4</v>
      </c>
      <c r="BB4" s="24" t="n">
        <f aca="false">IF(AW4&lt;AW16,BA4,BA4-1)</f>
        <v>3</v>
      </c>
      <c r="BC4" s="24" t="n">
        <f aca="false">IF(AW4&lt;AW19,BB4,BB4-1)</f>
        <v>2</v>
      </c>
      <c r="BD4" s="24" t="n">
        <f aca="false">IF(AW4&lt;AW22,BC4,BC4-1)</f>
        <v>1</v>
      </c>
      <c r="BE4" s="24"/>
      <c r="BF4" s="24"/>
      <c r="BG4" s="24"/>
      <c r="BH4" s="24"/>
      <c r="BI4" s="24" t="n">
        <f aca="false">BH3+BH5</f>
        <v>0</v>
      </c>
      <c r="BJ4" s="24" t="n">
        <f aca="false">IF(AQ4&lt;&gt;0,ROUND(AP4/AQ4,1)*10000, AP4*10000)</f>
        <v>0</v>
      </c>
      <c r="BK4" s="24" t="n">
        <f aca="false">IF(AQ4&lt;&gt;0,AP4/AQ4,0)</f>
        <v>0</v>
      </c>
      <c r="BL4" s="25" t="s">
        <v>6</v>
      </c>
    </row>
    <row r="5" customFormat="false" ht="16.5" hidden="false" customHeight="true" outlineLevel="0" collapsed="false">
      <c r="A5" s="26"/>
      <c r="C5" s="27"/>
      <c r="D5" s="28"/>
      <c r="E5" s="29"/>
      <c r="F5" s="76" t="s">
        <v>23</v>
      </c>
      <c r="G5" s="77" t="s">
        <v>23</v>
      </c>
      <c r="H5" s="78" t="n">
        <f aca="false">T39</f>
        <v>0</v>
      </c>
      <c r="I5" s="79" t="n">
        <f aca="false">U39</f>
        <v>0</v>
      </c>
      <c r="J5" s="80" t="n">
        <f aca="false">T40</f>
        <v>0</v>
      </c>
      <c r="K5" s="81" t="n">
        <f aca="false">U40</f>
        <v>0</v>
      </c>
      <c r="L5" s="78" t="n">
        <f aca="false">T41</f>
        <v>0</v>
      </c>
      <c r="M5" s="82" t="n">
        <f aca="false">U41</f>
        <v>0</v>
      </c>
      <c r="N5" s="76" t="n">
        <f aca="false">T42</f>
        <v>0</v>
      </c>
      <c r="O5" s="77" t="n">
        <f aca="false">U42</f>
        <v>0</v>
      </c>
      <c r="P5" s="83" t="n">
        <f aca="false">T43</f>
        <v>0</v>
      </c>
      <c r="Q5" s="84" t="n">
        <f aca="false">U43</f>
        <v>0</v>
      </c>
      <c r="R5" s="85" t="n">
        <f aca="false">T44</f>
        <v>0</v>
      </c>
      <c r="S5" s="86" t="n">
        <f aca="false">U44</f>
        <v>0</v>
      </c>
      <c r="T5" s="87"/>
      <c r="U5" s="86"/>
      <c r="V5" s="88" t="n">
        <f aca="false">T46</f>
        <v>0</v>
      </c>
      <c r="W5" s="89" t="n">
        <f aca="false">U46</f>
        <v>0</v>
      </c>
      <c r="X5" s="90" t="n">
        <f aca="false">T47</f>
        <v>0</v>
      </c>
      <c r="Y5" s="91" t="n">
        <f aca="false">U47</f>
        <v>0</v>
      </c>
      <c r="Z5" s="92" t="n">
        <f aca="false">T48</f>
        <v>0</v>
      </c>
      <c r="AA5" s="92" t="n">
        <f aca="false">U48</f>
        <v>0</v>
      </c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3" t="n">
        <f aca="false">SUM(H5,J5,L5,N5,P5,R5,T5,V5,X5,Z5)</f>
        <v>0</v>
      </c>
      <c r="AM5" s="93" t="n">
        <f aca="false">SUM(I5,K5,M5,O5,Q5,S5,U5,W5,Y5,AA5)</f>
        <v>0</v>
      </c>
      <c r="AN5" s="94" t="n">
        <f aca="false">SUM(G8,G11,G14,G17,G20,G23,G26,G29,G32,G35)</f>
        <v>0</v>
      </c>
      <c r="AO5" s="95" t="n">
        <f aca="false">SUM(F8,F11,F14,F17,F20,F23,F26,F29,F32,F35)</f>
        <v>0</v>
      </c>
      <c r="AP5" s="96" t="n">
        <f aca="false">AL5+AN5</f>
        <v>0</v>
      </c>
      <c r="AQ5" s="97" t="n">
        <f aca="false">AM5+AO5</f>
        <v>0</v>
      </c>
      <c r="AR5" s="98"/>
      <c r="AS5" s="99"/>
      <c r="AT5" s="100" t="s">
        <v>26</v>
      </c>
      <c r="AU5" s="101"/>
      <c r="AV5" s="101"/>
      <c r="AW5" s="102"/>
      <c r="AX5" s="101" t="n">
        <f aca="false">IF(F7&lt;G7,1,0)</f>
        <v>0</v>
      </c>
      <c r="AY5" s="101" t="n">
        <f aca="false">IF(F10&lt;G10,1,0)</f>
        <v>0</v>
      </c>
      <c r="AZ5" s="101" t="n">
        <f aca="false">IF(F13&lt;G13,1,0)</f>
        <v>0</v>
      </c>
      <c r="BA5" s="101" t="n">
        <f aca="false">IF(F16&lt;G16,1,0)</f>
        <v>0</v>
      </c>
      <c r="BB5" s="101" t="n">
        <f aca="false">IF(F19&lt;G19,1,0)</f>
        <v>0</v>
      </c>
      <c r="BC5" s="101" t="n">
        <f aca="false">IF(F22&lt;G22,1,0)</f>
        <v>0</v>
      </c>
      <c r="BD5" s="101"/>
      <c r="BE5" s="24"/>
      <c r="BF5" s="24"/>
      <c r="BG5" s="24"/>
      <c r="BH5" s="24" t="n">
        <f aca="false">SUM(AX5:BG5)</f>
        <v>0</v>
      </c>
      <c r="BI5" s="24"/>
      <c r="BJ5" s="24"/>
      <c r="BK5" s="24"/>
      <c r="BL5" s="24"/>
    </row>
    <row r="6" customFormat="false" ht="15.75" hidden="false" customHeight="true" outlineLevel="0" collapsed="false">
      <c r="A6" s="26"/>
      <c r="C6" s="27"/>
      <c r="D6" s="28"/>
      <c r="E6" s="29" t="s">
        <v>29</v>
      </c>
      <c r="F6" s="30" t="str">
        <f aca="false">P50</f>
        <v/>
      </c>
      <c r="G6" s="31" t="str">
        <f aca="false">Q50</f>
        <v/>
      </c>
      <c r="H6" s="103" t="s">
        <v>23</v>
      </c>
      <c r="I6" s="104" t="s">
        <v>23</v>
      </c>
      <c r="J6" s="30" t="str">
        <f aca="false">P51</f>
        <v/>
      </c>
      <c r="K6" s="31" t="str">
        <f aca="false">Q51</f>
        <v/>
      </c>
      <c r="L6" s="103" t="str">
        <f aca="false">P52</f>
        <v/>
      </c>
      <c r="M6" s="104" t="str">
        <f aca="false">Q52</f>
        <v/>
      </c>
      <c r="N6" s="105" t="str">
        <f aca="false">P53</f>
        <v/>
      </c>
      <c r="O6" s="106" t="str">
        <f aca="false">Q53</f>
        <v/>
      </c>
      <c r="P6" s="107" t="str">
        <f aca="false">P54</f>
        <v/>
      </c>
      <c r="Q6" s="108" t="str">
        <f aca="false">Q54</f>
        <v/>
      </c>
      <c r="R6" s="109" t="str">
        <f aca="false">P55</f>
        <v/>
      </c>
      <c r="S6" s="110" t="str">
        <f aca="false">Q55</f>
        <v/>
      </c>
      <c r="T6" s="111"/>
      <c r="U6" s="110"/>
      <c r="V6" s="112" t="str">
        <f aca="false">P57</f>
        <v/>
      </c>
      <c r="W6" s="113" t="str">
        <f aca="false">Q57</f>
        <v/>
      </c>
      <c r="X6" s="114" t="str">
        <f aca="false">P58</f>
        <v/>
      </c>
      <c r="Y6" s="115" t="str">
        <f aca="false">Q58</f>
        <v/>
      </c>
      <c r="Z6" s="116" t="str">
        <f aca="false">P59</f>
        <v/>
      </c>
      <c r="AA6" s="116" t="str">
        <f aca="false">Q59</f>
        <v/>
      </c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7" t="n">
        <f aca="false">SUM(F6,J6,L6,N6,P6,R6,T6,V6,X6,Z6)</f>
        <v>0</v>
      </c>
      <c r="AM6" s="118" t="n">
        <f aca="false">SUM(G6,K6,M6,O6,Q6,S6,U6,W6,Y6,AA6)</f>
        <v>0</v>
      </c>
      <c r="AN6" s="117" t="n">
        <f aca="false">SUM(I3,I9,I12,I15,I18,I21,I24,I27,I30,I33)</f>
        <v>0</v>
      </c>
      <c r="AO6" s="119" t="n">
        <f aca="false">SUM(H3,H9,H12,H15,H18,H21,H24,H27,H30,H33)</f>
        <v>0</v>
      </c>
      <c r="AP6" s="120" t="n">
        <f aca="false">AL6+AN6</f>
        <v>0</v>
      </c>
      <c r="AQ6" s="50" t="n">
        <f aca="false">AM6+AO6</f>
        <v>0</v>
      </c>
      <c r="AR6" s="51" t="str">
        <f aca="false">IF(AQ6=0,"",AP6/AQ6)</f>
        <v/>
      </c>
      <c r="AS6" s="52"/>
      <c r="AT6" s="53" t="s">
        <v>24</v>
      </c>
      <c r="AU6" s="24"/>
      <c r="AV6" s="24"/>
      <c r="AW6" s="75"/>
      <c r="AX6" s="24" t="n">
        <f aca="false">IF(F7&gt;G7,1,0)</f>
        <v>0</v>
      </c>
      <c r="AY6" s="24" t="n">
        <f aca="false">IF(J7&gt;K7,1,0)</f>
        <v>0</v>
      </c>
      <c r="AZ6" s="24" t="n">
        <f aca="false">IF(L7&gt;M7,1,0)</f>
        <v>0</v>
      </c>
      <c r="BA6" s="24" t="n">
        <f aca="false">IF(N7&gt;O7,1,0)</f>
        <v>0</v>
      </c>
      <c r="BB6" s="24" t="n">
        <f aca="false">IF(P7&gt;Q7,1,0)</f>
        <v>0</v>
      </c>
      <c r="BC6" s="24" t="n">
        <f aca="false">IF(R7&gt;S7,1,0)</f>
        <v>0</v>
      </c>
      <c r="BD6" s="24"/>
      <c r="BE6" s="24"/>
      <c r="BF6" s="24"/>
      <c r="BG6" s="24"/>
      <c r="BH6" s="24" t="n">
        <f aca="false">SUM(AX6:BG6)</f>
        <v>0</v>
      </c>
      <c r="BI6" s="24"/>
      <c r="BJ6" s="24" t="n">
        <f aca="false">IF(AQ6&lt;&gt;0,ROUND(AP6/AQ6,1)*10,AP6*10)</f>
        <v>0</v>
      </c>
      <c r="BK6" s="24" t="n">
        <f aca="false">IF(AQ6&lt;&gt;0,AP6/AQ6,0)</f>
        <v>0</v>
      </c>
      <c r="BL6" s="25" t="s">
        <v>25</v>
      </c>
    </row>
    <row r="7" customFormat="false" ht="15.75" hidden="false" customHeight="true" outlineLevel="0" collapsed="false">
      <c r="A7" s="26"/>
      <c r="C7" s="27"/>
      <c r="D7" s="28"/>
      <c r="E7" s="29"/>
      <c r="F7" s="54" t="str">
        <f aca="false">R50</f>
        <v/>
      </c>
      <c r="G7" s="55" t="str">
        <f aca="false">S50</f>
        <v/>
      </c>
      <c r="H7" s="56" t="s">
        <v>23</v>
      </c>
      <c r="I7" s="60" t="s">
        <v>23</v>
      </c>
      <c r="J7" s="54" t="str">
        <f aca="false">R51</f>
        <v/>
      </c>
      <c r="K7" s="55" t="str">
        <f aca="false">S51</f>
        <v/>
      </c>
      <c r="L7" s="56" t="str">
        <f aca="false">R52</f>
        <v/>
      </c>
      <c r="M7" s="60" t="str">
        <f aca="false">S52</f>
        <v/>
      </c>
      <c r="N7" s="54" t="str">
        <f aca="false">R53</f>
        <v/>
      </c>
      <c r="O7" s="55" t="str">
        <f aca="false">S53</f>
        <v/>
      </c>
      <c r="P7" s="61" t="str">
        <f aca="false">R54</f>
        <v/>
      </c>
      <c r="Q7" s="62" t="str">
        <f aca="false">S54</f>
        <v/>
      </c>
      <c r="R7" s="63" t="str">
        <f aca="false">R55</f>
        <v/>
      </c>
      <c r="S7" s="64" t="str">
        <f aca="false">S55</f>
        <v/>
      </c>
      <c r="T7" s="65"/>
      <c r="U7" s="64"/>
      <c r="V7" s="66" t="str">
        <f aca="false">R57</f>
        <v/>
      </c>
      <c r="W7" s="67" t="str">
        <f aca="false">S57</f>
        <v/>
      </c>
      <c r="X7" s="68" t="str">
        <f aca="false">R58</f>
        <v/>
      </c>
      <c r="Y7" s="45" t="str">
        <f aca="false">S58</f>
        <v/>
      </c>
      <c r="Z7" s="46" t="str">
        <f aca="false">R59</f>
        <v/>
      </c>
      <c r="AA7" s="46" t="str">
        <f aca="false">S59</f>
        <v/>
      </c>
      <c r="AB7" s="46" t="n">
        <f aca="false">BI60</f>
        <v>0</v>
      </c>
      <c r="AC7" s="46" t="n">
        <f aca="false">BA60+BE60</f>
        <v>0</v>
      </c>
      <c r="AD7" s="46" t="n">
        <f aca="false">BB60+BF60</f>
        <v>0</v>
      </c>
      <c r="AE7" s="46" t="n">
        <f aca="false">BC60+BG60</f>
        <v>0</v>
      </c>
      <c r="AF7" s="46" t="n">
        <f aca="false">BD60+BH60</f>
        <v>0</v>
      </c>
      <c r="AG7" s="46" t="n">
        <f aca="false">AP7</f>
        <v>0</v>
      </c>
      <c r="AH7" s="46" t="n">
        <f aca="false">AQ7</f>
        <v>0</v>
      </c>
      <c r="AI7" s="69" t="n">
        <f aca="false">AP8</f>
        <v>0</v>
      </c>
      <c r="AJ7" s="69" t="n">
        <f aca="false">AQ8</f>
        <v>0</v>
      </c>
      <c r="AK7" s="46" t="n">
        <f aca="false">BD7</f>
        <v>1</v>
      </c>
      <c r="AL7" s="70" t="n">
        <f aca="false">SUM(F7,J7,L7,N7,P7,R7,T7,V7,X7,Z7)</f>
        <v>0</v>
      </c>
      <c r="AM7" s="70" t="n">
        <f aca="false">SUM(G7,K7,M7,O7,Q7,S7,U7,W7,Y7,AA7)</f>
        <v>0</v>
      </c>
      <c r="AN7" s="47" t="n">
        <f aca="false">SUM(I4,I10,I13,I16,I19,I22,I25,I28,I31,I34)</f>
        <v>0</v>
      </c>
      <c r="AO7" s="71" t="n">
        <f aca="false">SUM(H4,H10,H13,H16,H19,H22,H25,H28,H31,H34)</f>
        <v>0</v>
      </c>
      <c r="AP7" s="72" t="n">
        <f aca="false">AL7+AN7</f>
        <v>0</v>
      </c>
      <c r="AQ7" s="73" t="n">
        <f aca="false">AM7+AO7</f>
        <v>0</v>
      </c>
      <c r="AR7" s="51" t="str">
        <f aca="false">IF(AQ7=0,"",AP7/AQ7)</f>
        <v/>
      </c>
      <c r="AS7" s="74"/>
      <c r="AT7" s="53"/>
      <c r="AU7" s="24"/>
      <c r="AV7" s="24"/>
      <c r="AW7" s="75" t="n">
        <f aca="false">AP8*10000000-AQ8*100000+BJ7+BJ6</f>
        <v>0</v>
      </c>
      <c r="AX7" s="24"/>
      <c r="AY7" s="24" t="n">
        <f aca="false">IF(AW7&lt;AW10,7,6)</f>
        <v>6</v>
      </c>
      <c r="AZ7" s="24" t="n">
        <f aca="false">IF(AW7&lt;AW13,AY7,AY7-1)</f>
        <v>5</v>
      </c>
      <c r="BA7" s="24" t="n">
        <f aca="false">IF(AW7&lt;AW16,AZ7,AZ7-1)</f>
        <v>4</v>
      </c>
      <c r="BB7" s="24" t="n">
        <f aca="false">IF(AW7&lt;AW19,BA7,BA7-1)</f>
        <v>3</v>
      </c>
      <c r="BC7" s="24" t="n">
        <f aca="false">IF(AW7&lt;AW22,BB7,BB7-1)</f>
        <v>2</v>
      </c>
      <c r="BD7" s="24" t="n">
        <f aca="false">IF(AW7&lt;AW4,BC7,BC7-1)</f>
        <v>1</v>
      </c>
      <c r="BE7" s="24"/>
      <c r="BF7" s="24"/>
      <c r="BG7" s="24"/>
      <c r="BH7" s="24"/>
      <c r="BI7" s="24" t="n">
        <f aca="false">BH6+BH8</f>
        <v>0</v>
      </c>
      <c r="BJ7" s="24" t="n">
        <f aca="false">IF(AQ7&lt;&gt;0,ROUND(AP7/AQ7,1)*10000,AP7*10000)</f>
        <v>0</v>
      </c>
      <c r="BK7" s="24" t="n">
        <f aca="false">IF(AQ7&lt;&gt;0,AP7/AQ7,0)</f>
        <v>0</v>
      </c>
      <c r="BL7" s="25" t="s">
        <v>6</v>
      </c>
    </row>
    <row r="8" customFormat="false" ht="16.5" hidden="false" customHeight="true" outlineLevel="0" collapsed="false">
      <c r="A8" s="26"/>
      <c r="C8" s="27"/>
      <c r="D8" s="28"/>
      <c r="E8" s="29"/>
      <c r="F8" s="76" t="n">
        <f aca="false">T50</f>
        <v>0</v>
      </c>
      <c r="G8" s="77" t="n">
        <f aca="false">U50</f>
        <v>0</v>
      </c>
      <c r="H8" s="78" t="s">
        <v>23</v>
      </c>
      <c r="I8" s="82" t="s">
        <v>23</v>
      </c>
      <c r="J8" s="76" t="n">
        <f aca="false">T51</f>
        <v>0</v>
      </c>
      <c r="K8" s="77" t="n">
        <f aca="false">U51</f>
        <v>0</v>
      </c>
      <c r="L8" s="78" t="n">
        <f aca="false">T52</f>
        <v>0</v>
      </c>
      <c r="M8" s="82" t="n">
        <f aca="false">U52</f>
        <v>0</v>
      </c>
      <c r="N8" s="76" t="n">
        <f aca="false">T53</f>
        <v>0</v>
      </c>
      <c r="O8" s="77" t="n">
        <f aca="false">U53</f>
        <v>0</v>
      </c>
      <c r="P8" s="83" t="n">
        <f aca="false">T54</f>
        <v>0</v>
      </c>
      <c r="Q8" s="84" t="n">
        <f aca="false">U54</f>
        <v>0</v>
      </c>
      <c r="R8" s="85" t="n">
        <f aca="false">T55</f>
        <v>0</v>
      </c>
      <c r="S8" s="86" t="n">
        <f aca="false">U55</f>
        <v>0</v>
      </c>
      <c r="T8" s="87"/>
      <c r="U8" s="86"/>
      <c r="V8" s="88" t="n">
        <f aca="false">T57</f>
        <v>0</v>
      </c>
      <c r="W8" s="89" t="n">
        <f aca="false">U57</f>
        <v>0</v>
      </c>
      <c r="X8" s="90" t="n">
        <f aca="false">T58</f>
        <v>0</v>
      </c>
      <c r="Y8" s="91" t="n">
        <f aca="false">U58</f>
        <v>0</v>
      </c>
      <c r="Z8" s="92" t="n">
        <f aca="false">T59</f>
        <v>0</v>
      </c>
      <c r="AA8" s="92" t="n">
        <f aca="false">U59</f>
        <v>0</v>
      </c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4" t="n">
        <f aca="false">SUM(F8,J8,L8,N8,P8,R8,T8,V8,X8,Z8)</f>
        <v>0</v>
      </c>
      <c r="AM8" s="94" t="n">
        <f aca="false">SUM(G8,K8,M8,O8,Q8,S8,U8,W8,Y8,AA8)</f>
        <v>0</v>
      </c>
      <c r="AN8" s="47" t="n">
        <f aca="false">SUM(I5,I11,I14,I17,I20,I23,I26,I29,I32,I35)</f>
        <v>0</v>
      </c>
      <c r="AO8" s="95" t="n">
        <f aca="false">SUM(H5,H11,H14,H17,H20,H23,H26,H29,H32,H35)</f>
        <v>0</v>
      </c>
      <c r="AP8" s="96" t="n">
        <f aca="false">AL8+AN8</f>
        <v>0</v>
      </c>
      <c r="AQ8" s="97" t="n">
        <f aca="false">AM8+AO8</f>
        <v>0</v>
      </c>
      <c r="AR8" s="98"/>
      <c r="AS8" s="99"/>
      <c r="AT8" s="100" t="s">
        <v>26</v>
      </c>
      <c r="AU8" s="101"/>
      <c r="AV8" s="101"/>
      <c r="AW8" s="102"/>
      <c r="AX8" s="101" t="n">
        <f aca="false">IF(H4&lt;I4,1,0)</f>
        <v>0</v>
      </c>
      <c r="AY8" s="101" t="n">
        <f aca="false">IF(H10&lt;I10,1,0)</f>
        <v>0</v>
      </c>
      <c r="AZ8" s="101" t="n">
        <f aca="false">IF(H13&lt;I13,1,0)</f>
        <v>0</v>
      </c>
      <c r="BA8" s="101" t="n">
        <f aca="false">IF(H16&lt;I16,1,0)</f>
        <v>0</v>
      </c>
      <c r="BB8" s="101" t="n">
        <f aca="false">IF(H19&lt;I19,1,0)</f>
        <v>0</v>
      </c>
      <c r="BC8" s="101" t="n">
        <f aca="false">IF(H22&lt;I22,1,0)</f>
        <v>0</v>
      </c>
      <c r="BD8" s="101"/>
      <c r="BE8" s="24"/>
      <c r="BF8" s="24"/>
      <c r="BG8" s="24"/>
      <c r="BH8" s="24" t="n">
        <f aca="false">SUM(AX8:BG8)</f>
        <v>0</v>
      </c>
      <c r="BI8" s="24"/>
      <c r="BJ8" s="24"/>
      <c r="BK8" s="24"/>
      <c r="BL8" s="24"/>
    </row>
    <row r="9" customFormat="false" ht="15.75" hidden="false" customHeight="true" outlineLevel="0" collapsed="false">
      <c r="A9" s="26"/>
      <c r="C9" s="27"/>
      <c r="D9" s="28"/>
      <c r="E9" s="29" t="s">
        <v>28</v>
      </c>
      <c r="F9" s="30" t="str">
        <f aca="false">P61</f>
        <v/>
      </c>
      <c r="G9" s="31" t="str">
        <f aca="false">Q61</f>
        <v/>
      </c>
      <c r="H9" s="32" t="str">
        <f aca="false">P62</f>
        <v/>
      </c>
      <c r="I9" s="36" t="str">
        <f aca="false">Q62</f>
        <v/>
      </c>
      <c r="J9" s="30" t="s">
        <v>23</v>
      </c>
      <c r="K9" s="31" t="s">
        <v>23</v>
      </c>
      <c r="L9" s="32" t="str">
        <f aca="false">P63</f>
        <v/>
      </c>
      <c r="M9" s="36" t="str">
        <f aca="false">Q63</f>
        <v/>
      </c>
      <c r="N9" s="30" t="str">
        <f aca="false">P64</f>
        <v/>
      </c>
      <c r="O9" s="31" t="str">
        <f aca="false">Q64</f>
        <v/>
      </c>
      <c r="P9" s="37" t="str">
        <f aca="false">P65</f>
        <v/>
      </c>
      <c r="Q9" s="38" t="str">
        <f aca="false">Q65</f>
        <v/>
      </c>
      <c r="R9" s="39" t="str">
        <f aca="false">P66</f>
        <v/>
      </c>
      <c r="S9" s="40" t="str">
        <f aca="false">Q66</f>
        <v/>
      </c>
      <c r="T9" s="41"/>
      <c r="U9" s="40"/>
      <c r="V9" s="42" t="str">
        <f aca="false">P68</f>
        <v/>
      </c>
      <c r="W9" s="43" t="str">
        <f aca="false">Q68</f>
        <v/>
      </c>
      <c r="X9" s="114" t="str">
        <f aca="false">P69</f>
        <v/>
      </c>
      <c r="Y9" s="115" t="str">
        <f aca="false">Q69</f>
        <v/>
      </c>
      <c r="Z9" s="116" t="str">
        <f aca="false">P70</f>
        <v/>
      </c>
      <c r="AA9" s="116" t="str">
        <f aca="false">Q70</f>
        <v/>
      </c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7" t="n">
        <f aca="false">SUM(F9,H9,L9,N9,P9,R9,T9,V9,X9,Z9)</f>
        <v>0</v>
      </c>
      <c r="AM9" s="118" t="n">
        <f aca="false">SUM(G9,I9,M9,O9,Q9,S9,U9,W9,Y9,AA9)</f>
        <v>0</v>
      </c>
      <c r="AN9" s="48" t="n">
        <f aca="false">SUM(K3,K6,K12,K15,K18,K21,K24,K27,K30,K33)</f>
        <v>0</v>
      </c>
      <c r="AO9" s="49" t="n">
        <f aca="false">SUM(J3,J6,J12,J15,J18,J21,J24,J27,J30,J33)</f>
        <v>0</v>
      </c>
      <c r="AP9" s="120" t="n">
        <f aca="false">AL9+AN9</f>
        <v>0</v>
      </c>
      <c r="AQ9" s="50" t="n">
        <f aca="false">AM9+AO9</f>
        <v>0</v>
      </c>
      <c r="AR9" s="51" t="str">
        <f aca="false">IF(AQ9=0,"",AP9/AQ9)</f>
        <v/>
      </c>
      <c r="AS9" s="52"/>
      <c r="AT9" s="53" t="s">
        <v>24</v>
      </c>
      <c r="AU9" s="24"/>
      <c r="AV9" s="24"/>
      <c r="AW9" s="75"/>
      <c r="AX9" s="24" t="n">
        <f aca="false">IF(F10&gt;G10,1,0)</f>
        <v>0</v>
      </c>
      <c r="AY9" s="24" t="n">
        <f aca="false">IF(H10&gt;I10,1,0)</f>
        <v>0</v>
      </c>
      <c r="AZ9" s="24" t="n">
        <f aca="false">IF(L10&gt;M10,1,0)</f>
        <v>0</v>
      </c>
      <c r="BA9" s="24" t="n">
        <f aca="false">IF(N10&gt;O10,1,0)</f>
        <v>0</v>
      </c>
      <c r="BB9" s="24" t="n">
        <f aca="false">IF(P10&gt;Q10,1,0)</f>
        <v>0</v>
      </c>
      <c r="BC9" s="24" t="n">
        <f aca="false">IF(R10&gt;S10,1,0)</f>
        <v>0</v>
      </c>
      <c r="BD9" s="24"/>
      <c r="BE9" s="24"/>
      <c r="BF9" s="24"/>
      <c r="BG9" s="24"/>
      <c r="BH9" s="24" t="n">
        <f aca="false">SUM(AX9:BG9)</f>
        <v>0</v>
      </c>
      <c r="BI9" s="24"/>
      <c r="BJ9" s="24" t="n">
        <f aca="false">IF(AQ9&lt;&gt;0,ROUND(AP9/AQ9,1)*10,AP9*10)</f>
        <v>0</v>
      </c>
      <c r="BK9" s="24" t="n">
        <f aca="false">IF(AQ9&lt;&gt;0,AP9/AQ9,0)</f>
        <v>0</v>
      </c>
      <c r="BL9" s="25" t="s">
        <v>25</v>
      </c>
    </row>
    <row r="10" customFormat="false" ht="15.75" hidden="false" customHeight="true" outlineLevel="0" collapsed="false">
      <c r="A10" s="26"/>
      <c r="C10" s="27"/>
      <c r="D10" s="28"/>
      <c r="E10" s="29"/>
      <c r="F10" s="54" t="str">
        <f aca="false">R61</f>
        <v/>
      </c>
      <c r="G10" s="55" t="str">
        <f aca="false">S61</f>
        <v/>
      </c>
      <c r="H10" s="56" t="str">
        <f aca="false">R62</f>
        <v/>
      </c>
      <c r="I10" s="60" t="str">
        <f aca="false">S62</f>
        <v/>
      </c>
      <c r="J10" s="54" t="s">
        <v>23</v>
      </c>
      <c r="K10" s="55" t="s">
        <v>23</v>
      </c>
      <c r="L10" s="56" t="str">
        <f aca="false">R63</f>
        <v/>
      </c>
      <c r="M10" s="60" t="str">
        <f aca="false">S63</f>
        <v/>
      </c>
      <c r="N10" s="54" t="str">
        <f aca="false">R64</f>
        <v/>
      </c>
      <c r="O10" s="55" t="str">
        <f aca="false">S64</f>
        <v/>
      </c>
      <c r="P10" s="61" t="str">
        <f aca="false">R65</f>
        <v/>
      </c>
      <c r="Q10" s="62" t="str">
        <f aca="false">S65</f>
        <v/>
      </c>
      <c r="R10" s="63" t="str">
        <f aca="false">R66</f>
        <v/>
      </c>
      <c r="S10" s="64" t="str">
        <f aca="false">S66</f>
        <v/>
      </c>
      <c r="T10" s="65"/>
      <c r="U10" s="64"/>
      <c r="V10" s="66" t="str">
        <f aca="false">R68</f>
        <v/>
      </c>
      <c r="W10" s="67" t="str">
        <f aca="false">S68</f>
        <v/>
      </c>
      <c r="X10" s="68" t="str">
        <f aca="false">R69</f>
        <v/>
      </c>
      <c r="Y10" s="45" t="str">
        <f aca="false">S69</f>
        <v/>
      </c>
      <c r="Z10" s="46" t="str">
        <f aca="false">R70</f>
        <v/>
      </c>
      <c r="AA10" s="46" t="str">
        <f aca="false">S70</f>
        <v/>
      </c>
      <c r="AB10" s="46" t="n">
        <f aca="false">BI71</f>
        <v>0</v>
      </c>
      <c r="AC10" s="46" t="n">
        <f aca="false">BA71+BE71</f>
        <v>0</v>
      </c>
      <c r="AD10" s="46" t="n">
        <f aca="false">BB71+BF71</f>
        <v>0</v>
      </c>
      <c r="AE10" s="46" t="n">
        <f aca="false">BC71+BG71</f>
        <v>0</v>
      </c>
      <c r="AF10" s="46" t="n">
        <f aca="false">BD71+BH71</f>
        <v>0</v>
      </c>
      <c r="AG10" s="46" t="n">
        <f aca="false">AP10</f>
        <v>0</v>
      </c>
      <c r="AH10" s="46" t="n">
        <f aca="false">AQ10</f>
        <v>0</v>
      </c>
      <c r="AI10" s="69" t="n">
        <f aca="false">AP11</f>
        <v>0</v>
      </c>
      <c r="AJ10" s="69" t="n">
        <f aca="false">AQ11</f>
        <v>0</v>
      </c>
      <c r="AK10" s="46" t="n">
        <f aca="false">BD10</f>
        <v>1</v>
      </c>
      <c r="AL10" s="70" t="n">
        <f aca="false">SUM(F10,H10,L10,N10,P10,R10,T10,V10,X10,Z10)</f>
        <v>0</v>
      </c>
      <c r="AM10" s="70" t="n">
        <f aca="false">SUM(G10,I10,M10,O10,Q10,S10,U10,W10,Y10,AA10)</f>
        <v>0</v>
      </c>
      <c r="AN10" s="70" t="n">
        <f aca="false">SUM(K4,K7,K13,K16,K19,K22,K25,K28,K31,K34)</f>
        <v>0</v>
      </c>
      <c r="AO10" s="71" t="n">
        <f aca="false">SUM(J4,J7,J13,J16,J19,J22,J25,J28,J31,J34)</f>
        <v>0</v>
      </c>
      <c r="AP10" s="72" t="n">
        <f aca="false">AL10+AN10</f>
        <v>0</v>
      </c>
      <c r="AQ10" s="73" t="n">
        <f aca="false">AM10+AO10</f>
        <v>0</v>
      </c>
      <c r="AR10" s="51" t="str">
        <f aca="false">IF(AQ10=0,"",AP10/AQ10)</f>
        <v/>
      </c>
      <c r="AS10" s="74"/>
      <c r="AT10" s="53"/>
      <c r="AU10" s="24"/>
      <c r="AV10" s="24"/>
      <c r="AW10" s="75" t="n">
        <f aca="false">AP11*10000000-AQ11*100000+BJ10+BJ9</f>
        <v>0</v>
      </c>
      <c r="AX10" s="24"/>
      <c r="AY10" s="24" t="n">
        <f aca="false">IF(AW10&lt;AW13,7,6)</f>
        <v>6</v>
      </c>
      <c r="AZ10" s="24" t="n">
        <f aca="false">IF(AW10&lt;AW16,AY10,AY10-1)</f>
        <v>5</v>
      </c>
      <c r="BA10" s="24" t="n">
        <f aca="false">IF(AW10&lt;AW19,AZ10,AZ10-1)</f>
        <v>4</v>
      </c>
      <c r="BB10" s="24" t="n">
        <f aca="false">IF(AW10&lt;AW22,BA10,BA10-1)</f>
        <v>3</v>
      </c>
      <c r="BC10" s="24" t="n">
        <f aca="false">IF(AW10&lt;AW4,BB10,BB10-1)</f>
        <v>2</v>
      </c>
      <c r="BD10" s="24" t="n">
        <f aca="false">IF(AW10&lt;AW7,BC10,BC10-1)</f>
        <v>1</v>
      </c>
      <c r="BE10" s="24"/>
      <c r="BF10" s="24"/>
      <c r="BG10" s="24"/>
      <c r="BH10" s="24"/>
      <c r="BI10" s="24" t="n">
        <f aca="false">BH9+BH11</f>
        <v>0</v>
      </c>
      <c r="BJ10" s="24" t="n">
        <f aca="false">IF(AQ10&lt;&gt;0,ROUND(AP10/AQ10,1)*10000,AP10*10000)</f>
        <v>0</v>
      </c>
      <c r="BK10" s="24" t="n">
        <f aca="false">IF(AQ10&lt;&gt;0,AP10/AQ10,0)</f>
        <v>0</v>
      </c>
      <c r="BL10" s="25" t="s">
        <v>6</v>
      </c>
    </row>
    <row r="11" customFormat="false" ht="16.5" hidden="false" customHeight="true" outlineLevel="0" collapsed="false">
      <c r="A11" s="26"/>
      <c r="C11" s="27"/>
      <c r="D11" s="28"/>
      <c r="E11" s="29"/>
      <c r="F11" s="121" t="n">
        <f aca="false">T61</f>
        <v>0</v>
      </c>
      <c r="G11" s="122" t="n">
        <f aca="false">U61</f>
        <v>0</v>
      </c>
      <c r="H11" s="123" t="n">
        <f aca="false">T62</f>
        <v>0</v>
      </c>
      <c r="I11" s="124" t="n">
        <f aca="false">U62</f>
        <v>0</v>
      </c>
      <c r="J11" s="121" t="s">
        <v>23</v>
      </c>
      <c r="K11" s="122" t="s">
        <v>23</v>
      </c>
      <c r="L11" s="123" t="n">
        <f aca="false">T63</f>
        <v>0</v>
      </c>
      <c r="M11" s="124" t="n">
        <f aca="false">U63</f>
        <v>0</v>
      </c>
      <c r="N11" s="121" t="n">
        <f aca="false">T64</f>
        <v>0</v>
      </c>
      <c r="O11" s="122" t="n">
        <f aca="false">U64</f>
        <v>0</v>
      </c>
      <c r="P11" s="125" t="n">
        <f aca="false">T65</f>
        <v>0</v>
      </c>
      <c r="Q11" s="126" t="n">
        <f aca="false">U65</f>
        <v>0</v>
      </c>
      <c r="R11" s="125" t="n">
        <f aca="false">T66</f>
        <v>0</v>
      </c>
      <c r="S11" s="127" t="n">
        <f aca="false">U66</f>
        <v>0</v>
      </c>
      <c r="T11" s="128"/>
      <c r="U11" s="127"/>
      <c r="V11" s="129" t="n">
        <f aca="false">T68</f>
        <v>0</v>
      </c>
      <c r="W11" s="130" t="n">
        <f aca="false">U68</f>
        <v>0</v>
      </c>
      <c r="X11" s="131" t="n">
        <f aca="false">T69</f>
        <v>0</v>
      </c>
      <c r="Y11" s="91" t="n">
        <f aca="false">U69</f>
        <v>0</v>
      </c>
      <c r="Z11" s="92" t="n">
        <f aca="false">T70</f>
        <v>0</v>
      </c>
      <c r="AA11" s="92" t="n">
        <f aca="false">U70</f>
        <v>0</v>
      </c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132" t="n">
        <f aca="false">SUM(F11,H11,L11,N11,P11,R11,T11,V11,X11,Z11)</f>
        <v>0</v>
      </c>
      <c r="AM11" s="133" t="n">
        <f aca="false">SUM(G11,I11,M11,O11,Q11,S11,U11,W11,Y11,AA11)</f>
        <v>0</v>
      </c>
      <c r="AN11" s="134" t="n">
        <f aca="false">SUM(K5,K8,K14,K17,K20,K23,K26,K29,K32,K35)</f>
        <v>0</v>
      </c>
      <c r="AO11" s="135" t="n">
        <f aca="false">SUM(J5,J8,J14,J17,J20,J23,J26,J29,J32,J35)</f>
        <v>0</v>
      </c>
      <c r="AP11" s="136" t="n">
        <f aca="false">AL11+AN11</f>
        <v>0</v>
      </c>
      <c r="AQ11" s="137" t="n">
        <f aca="false">AM11+AO11</f>
        <v>0</v>
      </c>
      <c r="AR11" s="98"/>
      <c r="AS11" s="99"/>
      <c r="AT11" s="100" t="s">
        <v>26</v>
      </c>
      <c r="AU11" s="101"/>
      <c r="AV11" s="101"/>
      <c r="AW11" s="102"/>
      <c r="AX11" s="101" t="n">
        <f aca="false">IF(J4&lt;K4,1,0)</f>
        <v>0</v>
      </c>
      <c r="AY11" s="101" t="n">
        <f aca="false">IF(J7&lt;K7,1,0)</f>
        <v>0</v>
      </c>
      <c r="AZ11" s="101" t="n">
        <f aca="false">IF(J13&lt;K13,1,0)</f>
        <v>0</v>
      </c>
      <c r="BA11" s="101" t="n">
        <f aca="false">IF(J16&lt;K16,1,0)</f>
        <v>0</v>
      </c>
      <c r="BB11" s="101" t="n">
        <f aca="false">IF(J19&lt;K19,1,0)</f>
        <v>0</v>
      </c>
      <c r="BC11" s="101" t="n">
        <f aca="false">IF(J22&lt;K22,1,0)</f>
        <v>0</v>
      </c>
      <c r="BD11" s="101"/>
      <c r="BE11" s="24"/>
      <c r="BF11" s="24"/>
      <c r="BG11" s="24"/>
      <c r="BH11" s="24" t="n">
        <f aca="false">SUM(AX11:BG11)</f>
        <v>0</v>
      </c>
      <c r="BI11" s="24"/>
      <c r="BJ11" s="24"/>
      <c r="BK11" s="24"/>
      <c r="BL11" s="24"/>
    </row>
    <row r="12" customFormat="false" ht="15.75" hidden="false" customHeight="true" outlineLevel="0" collapsed="false">
      <c r="A12" s="26"/>
      <c r="C12" s="27"/>
      <c r="D12" s="28"/>
      <c r="E12" s="29" t="s">
        <v>63</v>
      </c>
      <c r="F12" s="30" t="str">
        <f aca="false">P72</f>
        <v/>
      </c>
      <c r="G12" s="31" t="str">
        <f aca="false">Q72</f>
        <v/>
      </c>
      <c r="H12" s="32" t="str">
        <f aca="false">P73</f>
        <v/>
      </c>
      <c r="I12" s="36" t="str">
        <f aca="false">Q73</f>
        <v/>
      </c>
      <c r="J12" s="30" t="str">
        <f aca="false">P74</f>
        <v/>
      </c>
      <c r="K12" s="31" t="str">
        <f aca="false">Q74</f>
        <v/>
      </c>
      <c r="L12" s="32" t="s">
        <v>23</v>
      </c>
      <c r="M12" s="36" t="s">
        <v>23</v>
      </c>
      <c r="N12" s="30" t="str">
        <f aca="false">P75</f>
        <v/>
      </c>
      <c r="O12" s="31" t="str">
        <f aca="false">Q75</f>
        <v/>
      </c>
      <c r="P12" s="37" t="str">
        <f aca="false">P76</f>
        <v/>
      </c>
      <c r="Q12" s="38" t="str">
        <f aca="false">Q76</f>
        <v/>
      </c>
      <c r="R12" s="39" t="str">
        <f aca="false">P77</f>
        <v/>
      </c>
      <c r="S12" s="40" t="str">
        <f aca="false">Q77</f>
        <v/>
      </c>
      <c r="T12" s="41"/>
      <c r="U12" s="40"/>
      <c r="V12" s="42" t="str">
        <f aca="false">P79</f>
        <v/>
      </c>
      <c r="W12" s="43" t="str">
        <f aca="false">Q79</f>
        <v/>
      </c>
      <c r="X12" s="44" t="str">
        <f aca="false">P80</f>
        <v/>
      </c>
      <c r="Y12" s="115" t="str">
        <f aca="false">Q80</f>
        <v/>
      </c>
      <c r="Z12" s="116" t="str">
        <f aca="false">P81</f>
        <v/>
      </c>
      <c r="AA12" s="116" t="str">
        <f aca="false">Q81</f>
        <v/>
      </c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7" t="n">
        <f aca="false">SUM(F12,H12,J12,N12,P12,R12,T12,V12,X12,Z12)</f>
        <v>0</v>
      </c>
      <c r="AM12" s="118" t="n">
        <f aca="false">SUM(G12,I12,K12,O12,Q12,S12,U12,W12,Y12,AA12)</f>
        <v>0</v>
      </c>
      <c r="AN12" s="48" t="n">
        <f aca="false">SUM(M3,M6,M9,M15,M18,M21,M24,M27,M30,M33)</f>
        <v>0</v>
      </c>
      <c r="AO12" s="49" t="n">
        <f aca="false">SUM(L3,L6,L9,L15,L18,L21,L24,L27,L30,L33)</f>
        <v>0</v>
      </c>
      <c r="AP12" s="120" t="n">
        <f aca="false">AL12+AN12</f>
        <v>0</v>
      </c>
      <c r="AQ12" s="50" t="n">
        <f aca="false">AM12+AO12</f>
        <v>0</v>
      </c>
      <c r="AR12" s="51" t="str">
        <f aca="false">IF(AQ12=0,"",AP12/AQ12)</f>
        <v/>
      </c>
      <c r="AS12" s="52"/>
      <c r="AT12" s="53" t="s">
        <v>24</v>
      </c>
      <c r="AU12" s="24"/>
      <c r="AV12" s="24"/>
      <c r="AW12" s="75"/>
      <c r="AX12" s="24" t="n">
        <f aca="false">IF(F13&gt;G13,1,0)</f>
        <v>0</v>
      </c>
      <c r="AY12" s="24" t="n">
        <f aca="false">IF(H13&gt;I13,1,0)</f>
        <v>0</v>
      </c>
      <c r="AZ12" s="24" t="n">
        <f aca="false">IF(J13&gt;K13,1,0)</f>
        <v>0</v>
      </c>
      <c r="BA12" s="24" t="n">
        <f aca="false">IF(N13&gt;O13,1,0)</f>
        <v>0</v>
      </c>
      <c r="BB12" s="24" t="n">
        <f aca="false">IF(P13&gt;Q13,1,0)</f>
        <v>0</v>
      </c>
      <c r="BC12" s="24" t="n">
        <f aca="false">IF(R13&gt;S13,1,0)</f>
        <v>0</v>
      </c>
      <c r="BD12" s="24"/>
      <c r="BE12" s="24"/>
      <c r="BF12" s="24"/>
      <c r="BG12" s="24"/>
      <c r="BH12" s="24" t="n">
        <f aca="false">SUM(AX12:BG12)</f>
        <v>0</v>
      </c>
      <c r="BI12" s="24"/>
      <c r="BJ12" s="24" t="n">
        <f aca="false">IF(AQ12&lt;&gt;0,ROUND(AP12/AQ12,1)*10,AP12*10)</f>
        <v>0</v>
      </c>
      <c r="BK12" s="24" t="n">
        <f aca="false">IF(AQ12&lt;&gt;0,AP12/AQ12,0)</f>
        <v>0</v>
      </c>
      <c r="BL12" s="25" t="s">
        <v>25</v>
      </c>
    </row>
    <row r="13" customFormat="false" ht="15.75" hidden="false" customHeight="true" outlineLevel="0" collapsed="false">
      <c r="A13" s="26"/>
      <c r="C13" s="27"/>
      <c r="D13" s="28"/>
      <c r="E13" s="29"/>
      <c r="F13" s="54" t="str">
        <f aca="false">R72</f>
        <v/>
      </c>
      <c r="G13" s="55" t="str">
        <f aca="false">S72</f>
        <v/>
      </c>
      <c r="H13" s="56" t="str">
        <f aca="false">R73</f>
        <v/>
      </c>
      <c r="I13" s="60" t="str">
        <f aca="false">S73</f>
        <v/>
      </c>
      <c r="J13" s="54" t="str">
        <f aca="false">R74</f>
        <v/>
      </c>
      <c r="K13" s="55" t="str">
        <f aca="false">S74</f>
        <v/>
      </c>
      <c r="L13" s="56" t="s">
        <v>23</v>
      </c>
      <c r="M13" s="60" t="s">
        <v>23</v>
      </c>
      <c r="N13" s="54" t="str">
        <f aca="false">R75</f>
        <v/>
      </c>
      <c r="O13" s="55" t="str">
        <f aca="false">S75</f>
        <v/>
      </c>
      <c r="P13" s="61" t="str">
        <f aca="false">R76</f>
        <v/>
      </c>
      <c r="Q13" s="62" t="str">
        <f aca="false">S76</f>
        <v/>
      </c>
      <c r="R13" s="63" t="str">
        <f aca="false">R77</f>
        <v/>
      </c>
      <c r="S13" s="64" t="str">
        <f aca="false">S77</f>
        <v/>
      </c>
      <c r="T13" s="65"/>
      <c r="U13" s="64"/>
      <c r="V13" s="66" t="str">
        <f aca="false">R79</f>
        <v/>
      </c>
      <c r="W13" s="67" t="str">
        <f aca="false">S79</f>
        <v/>
      </c>
      <c r="X13" s="68" t="str">
        <f aca="false">R80</f>
        <v/>
      </c>
      <c r="Y13" s="45" t="str">
        <f aca="false">S80</f>
        <v/>
      </c>
      <c r="Z13" s="46" t="str">
        <f aca="false">R81</f>
        <v/>
      </c>
      <c r="AA13" s="46" t="str">
        <f aca="false">S81</f>
        <v/>
      </c>
      <c r="AB13" s="46" t="n">
        <f aca="false">BI82</f>
        <v>0</v>
      </c>
      <c r="AC13" s="46" t="n">
        <f aca="false">BA82+BE82</f>
        <v>0</v>
      </c>
      <c r="AD13" s="46" t="n">
        <f aca="false">BB82+BF82</f>
        <v>0</v>
      </c>
      <c r="AE13" s="46" t="n">
        <f aca="false">BC82+BG82</f>
        <v>0</v>
      </c>
      <c r="AF13" s="46" t="n">
        <f aca="false">BD82+BH82</f>
        <v>0</v>
      </c>
      <c r="AG13" s="46" t="n">
        <f aca="false">AP13</f>
        <v>0</v>
      </c>
      <c r="AH13" s="46" t="n">
        <f aca="false">AQ13</f>
        <v>0</v>
      </c>
      <c r="AI13" s="69" t="n">
        <f aca="false">AP14</f>
        <v>0</v>
      </c>
      <c r="AJ13" s="69" t="n">
        <f aca="false">AQ14</f>
        <v>0</v>
      </c>
      <c r="AK13" s="46" t="n">
        <f aca="false">BD13</f>
        <v>1</v>
      </c>
      <c r="AL13" s="70" t="n">
        <f aca="false">SUM(F13,H13,J13,N13,P13,R13,T13,V13,X13,Z13)</f>
        <v>0</v>
      </c>
      <c r="AM13" s="70" t="n">
        <f aca="false">SUM(G13,I13,K13,O13,Q13,S13,U13,W13,Y13,AA13)</f>
        <v>0</v>
      </c>
      <c r="AN13" s="70" t="n">
        <f aca="false">SUM(M4,M7,M10,M16,M19,M22,M25,M28,M31,M34)</f>
        <v>0</v>
      </c>
      <c r="AO13" s="71" t="n">
        <f aca="false">SUM(L4,L7,L10,L16,L19,L22,L25,L28,L31,L34)</f>
        <v>0</v>
      </c>
      <c r="AP13" s="72" t="n">
        <f aca="false">AL13+AN13</f>
        <v>0</v>
      </c>
      <c r="AQ13" s="73" t="n">
        <f aca="false">AM13+AO13</f>
        <v>0</v>
      </c>
      <c r="AR13" s="51" t="str">
        <f aca="false">IF(AQ13=0,"",AP13/AQ13)</f>
        <v/>
      </c>
      <c r="AS13" s="74"/>
      <c r="AT13" s="53"/>
      <c r="AU13" s="24"/>
      <c r="AV13" s="24"/>
      <c r="AW13" s="75" t="n">
        <f aca="false">AP14*10000000-AQ14*100000+BJ13+BJ12</f>
        <v>0</v>
      </c>
      <c r="AX13" s="24"/>
      <c r="AY13" s="24" t="n">
        <f aca="false">IF(AW13&lt;AW16,7,6)</f>
        <v>6</v>
      </c>
      <c r="AZ13" s="24" t="n">
        <f aca="false">IF(AW13&lt;AW19,AY13,AY13-1)</f>
        <v>5</v>
      </c>
      <c r="BA13" s="24" t="n">
        <f aca="false">IF(AW13&lt;AW22,AZ13,AZ13-1)</f>
        <v>4</v>
      </c>
      <c r="BB13" s="24" t="n">
        <f aca="false">IF(AW13&lt;AW4,BA13,BA13-1)</f>
        <v>3</v>
      </c>
      <c r="BC13" s="24" t="n">
        <f aca="false">IF(AW13&lt;AW7,BB13,BB13-1)</f>
        <v>2</v>
      </c>
      <c r="BD13" s="24" t="n">
        <f aca="false">IF(AW13&lt;AW10,BC13,BC13-1)</f>
        <v>1</v>
      </c>
      <c r="BE13" s="24"/>
      <c r="BF13" s="24"/>
      <c r="BG13" s="24"/>
      <c r="BH13" s="24"/>
      <c r="BI13" s="24" t="n">
        <f aca="false">BH12+BH14</f>
        <v>6</v>
      </c>
      <c r="BJ13" s="24" t="n">
        <f aca="false">IF(AQ13&lt;&gt;0,ROUND(AP13/AQ13,1)*10000,AP13*10000)</f>
        <v>0</v>
      </c>
      <c r="BK13" s="24" t="n">
        <f aca="false">IF(AQ13&lt;&gt;0,AP13/AQ13,0)</f>
        <v>0</v>
      </c>
      <c r="BL13" s="25" t="s">
        <v>6</v>
      </c>
    </row>
    <row r="14" customFormat="false" ht="16.5" hidden="false" customHeight="true" outlineLevel="0" collapsed="false">
      <c r="A14" s="26"/>
      <c r="C14" s="27"/>
      <c r="D14" s="28"/>
      <c r="E14" s="29"/>
      <c r="F14" s="121" t="n">
        <f aca="false">T72</f>
        <v>0</v>
      </c>
      <c r="G14" s="122" t="n">
        <f aca="false">U72</f>
        <v>0</v>
      </c>
      <c r="H14" s="123" t="n">
        <f aca="false">T73</f>
        <v>0</v>
      </c>
      <c r="I14" s="124" t="n">
        <f aca="false">U73</f>
        <v>0</v>
      </c>
      <c r="J14" s="121" t="n">
        <f aca="false">T74</f>
        <v>0</v>
      </c>
      <c r="K14" s="122" t="n">
        <f aca="false">U74</f>
        <v>0</v>
      </c>
      <c r="L14" s="123" t="s">
        <v>23</v>
      </c>
      <c r="M14" s="124" t="s">
        <v>23</v>
      </c>
      <c r="N14" s="121" t="n">
        <f aca="false">T75</f>
        <v>0</v>
      </c>
      <c r="O14" s="122" t="n">
        <f aca="false">U75</f>
        <v>0</v>
      </c>
      <c r="P14" s="125" t="n">
        <f aca="false">T76</f>
        <v>0</v>
      </c>
      <c r="Q14" s="126" t="n">
        <f aca="false">U76</f>
        <v>0</v>
      </c>
      <c r="R14" s="125" t="n">
        <f aca="false">T77</f>
        <v>0</v>
      </c>
      <c r="S14" s="127" t="n">
        <f aca="false">U77</f>
        <v>0</v>
      </c>
      <c r="T14" s="128"/>
      <c r="U14" s="127"/>
      <c r="V14" s="129" t="n">
        <f aca="false">T79</f>
        <v>0</v>
      </c>
      <c r="W14" s="130" t="n">
        <f aca="false">U79</f>
        <v>0</v>
      </c>
      <c r="X14" s="131" t="n">
        <f aca="false">T80</f>
        <v>0</v>
      </c>
      <c r="Y14" s="91" t="n">
        <f aca="false">U80</f>
        <v>0</v>
      </c>
      <c r="Z14" s="92" t="n">
        <f aca="false">T81</f>
        <v>0</v>
      </c>
      <c r="AA14" s="92" t="n">
        <f aca="false">U81</f>
        <v>0</v>
      </c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4" t="n">
        <f aca="false">SUM(F14,H14,J14,N14,P14,R14,T14,V14,X14,Z14)</f>
        <v>0</v>
      </c>
      <c r="AM14" s="134" t="n">
        <f aca="false">SUM(G14,I14,K14,O14,Q14,S14,U14,W14,Y14,AA14)</f>
        <v>0</v>
      </c>
      <c r="AN14" s="134" t="n">
        <f aca="false">SUM(M5,M8,M11,M17,M20,M23,M26,M29,M32,M35)</f>
        <v>0</v>
      </c>
      <c r="AO14" s="135" t="n">
        <f aca="false">SUM(L5,L8,L11,L17,L20,L23,L26,L29,L32,L35)</f>
        <v>0</v>
      </c>
      <c r="AP14" s="136" t="n">
        <f aca="false">AL14+AN14</f>
        <v>0</v>
      </c>
      <c r="AQ14" s="137" t="n">
        <f aca="false">AM14+AO14</f>
        <v>0</v>
      </c>
      <c r="AR14" s="98"/>
      <c r="AS14" s="99"/>
      <c r="AT14" s="100" t="s">
        <v>26</v>
      </c>
      <c r="AU14" s="101"/>
      <c r="AV14" s="101"/>
      <c r="AW14" s="102"/>
      <c r="AX14" s="101" t="n">
        <f aca="false">IF(L4&lt;M4,1,0)</f>
        <v>0</v>
      </c>
      <c r="AY14" s="24" t="n">
        <f aca="false">IF(AW14&lt;AW17,7,6)</f>
        <v>6</v>
      </c>
      <c r="AZ14" s="101" t="n">
        <f aca="false">IF(L10&lt;M10,1,0)</f>
        <v>0</v>
      </c>
      <c r="BA14" s="101" t="n">
        <f aca="false">IF(L16&lt;M16,1,0)</f>
        <v>0</v>
      </c>
      <c r="BB14" s="101" t="n">
        <f aca="false">IF(L19&lt;M19,1,0)</f>
        <v>0</v>
      </c>
      <c r="BC14" s="101" t="n">
        <f aca="false">IF(L22&lt;M22,1,0)</f>
        <v>0</v>
      </c>
      <c r="BD14" s="101"/>
      <c r="BE14" s="24"/>
      <c r="BF14" s="24"/>
      <c r="BG14" s="24"/>
      <c r="BH14" s="24" t="n">
        <f aca="false">SUM(AX14:BG14)</f>
        <v>6</v>
      </c>
      <c r="BI14" s="24"/>
      <c r="BJ14" s="24"/>
      <c r="BK14" s="24"/>
      <c r="BL14" s="24"/>
    </row>
    <row r="15" customFormat="false" ht="15.75" hidden="false" customHeight="true" outlineLevel="0" collapsed="false">
      <c r="A15" s="26"/>
      <c r="C15" s="27"/>
      <c r="D15" s="28"/>
      <c r="E15" s="29" t="s">
        <v>64</v>
      </c>
      <c r="F15" s="30" t="str">
        <f aca="false">P83</f>
        <v/>
      </c>
      <c r="G15" s="31" t="str">
        <f aca="false">Q83</f>
        <v/>
      </c>
      <c r="H15" s="32" t="str">
        <f aca="false">P84</f>
        <v/>
      </c>
      <c r="I15" s="36" t="str">
        <f aca="false">Q84</f>
        <v/>
      </c>
      <c r="J15" s="30" t="str">
        <f aca="false">P85</f>
        <v/>
      </c>
      <c r="K15" s="31" t="str">
        <f aca="false">Q85</f>
        <v/>
      </c>
      <c r="L15" s="32" t="str">
        <f aca="false">P86</f>
        <v/>
      </c>
      <c r="M15" s="36" t="str">
        <f aca="false">Q86</f>
        <v/>
      </c>
      <c r="N15" s="30" t="s">
        <v>23</v>
      </c>
      <c r="O15" s="31" t="s">
        <v>23</v>
      </c>
      <c r="P15" s="37" t="str">
        <f aca="false">P87</f>
        <v/>
      </c>
      <c r="Q15" s="38" t="str">
        <f aca="false">Q87</f>
        <v/>
      </c>
      <c r="R15" s="39" t="str">
        <f aca="false">P88</f>
        <v/>
      </c>
      <c r="S15" s="40" t="str">
        <f aca="false">Q88</f>
        <v/>
      </c>
      <c r="T15" s="41"/>
      <c r="U15" s="40"/>
      <c r="V15" s="42" t="str">
        <f aca="false">P90</f>
        <v/>
      </c>
      <c r="W15" s="43" t="str">
        <f aca="false">Q90</f>
        <v/>
      </c>
      <c r="X15" s="44" t="str">
        <f aca="false">P91</f>
        <v/>
      </c>
      <c r="Y15" s="115" t="str">
        <f aca="false">Q91</f>
        <v/>
      </c>
      <c r="Z15" s="116" t="str">
        <f aca="false">P92</f>
        <v/>
      </c>
      <c r="AA15" s="116" t="str">
        <f aca="false">Q92</f>
        <v/>
      </c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7" t="n">
        <f aca="false">SUM(F15,H15,J15,L15,P15,R15,T15,V15,X15,Z15)</f>
        <v>0</v>
      </c>
      <c r="AM15" s="138" t="n">
        <f aca="false">SUM(G15,I15,K15,M15,Q15,S15,U15,W15,Y15,AA15)</f>
        <v>0</v>
      </c>
      <c r="AN15" s="48" t="n">
        <f aca="false">SUM(O3,O6,O9,O12,O18,O21,O24,O27,O30,O33)</f>
        <v>0</v>
      </c>
      <c r="AO15" s="49" t="n">
        <f aca="false">SUM(N3,N6,N9,N12,N18,N21,N24,N27,N30,N33)</f>
        <v>0</v>
      </c>
      <c r="AP15" s="120" t="n">
        <f aca="false">AL15+AN15</f>
        <v>0</v>
      </c>
      <c r="AQ15" s="50" t="n">
        <f aca="false">AM15+AO15</f>
        <v>0</v>
      </c>
      <c r="AR15" s="51" t="str">
        <f aca="false">IF(AQ15=0,"",AP15/AQ15)</f>
        <v/>
      </c>
      <c r="AS15" s="52"/>
      <c r="AT15" s="53" t="s">
        <v>24</v>
      </c>
      <c r="AU15" s="24"/>
      <c r="AV15" s="24"/>
      <c r="AW15" s="75"/>
      <c r="AX15" s="24" t="n">
        <f aca="false">IF(F16&gt;G16,1,0)</f>
        <v>0</v>
      </c>
      <c r="AY15" s="24" t="n">
        <f aca="false">IF(AW15&lt;AW18,7,6)</f>
        <v>6</v>
      </c>
      <c r="AZ15" s="24" t="n">
        <f aca="false">IF(J16&gt;K16,1,0)</f>
        <v>0</v>
      </c>
      <c r="BA15" s="24" t="n">
        <f aca="false">IF(L16&gt;M16,1,0)</f>
        <v>0</v>
      </c>
      <c r="BB15" s="24" t="n">
        <f aca="false">IF(P16&gt;Q16,1,0)</f>
        <v>0</v>
      </c>
      <c r="BC15" s="24" t="n">
        <f aca="false">IF(R16&gt;S16,1,0)</f>
        <v>0</v>
      </c>
      <c r="BD15" s="24"/>
      <c r="BE15" s="24"/>
      <c r="BF15" s="24"/>
      <c r="BG15" s="24"/>
      <c r="BH15" s="24" t="n">
        <f aca="false">SUM(AX15:BG15)</f>
        <v>6</v>
      </c>
      <c r="BI15" s="24"/>
      <c r="BJ15" s="24" t="n">
        <f aca="false">IF(AQ15&lt;&gt;0,ROUND(AP15/AQ15,1)*10,AP15*10)</f>
        <v>0</v>
      </c>
      <c r="BK15" s="24" t="n">
        <f aca="false">IF(AQ15&lt;&gt;0,AP15/AQ15,0)</f>
        <v>0</v>
      </c>
      <c r="BL15" s="25" t="s">
        <v>25</v>
      </c>
    </row>
    <row r="16" customFormat="false" ht="15.75" hidden="false" customHeight="true" outlineLevel="0" collapsed="false">
      <c r="A16" s="26"/>
      <c r="C16" s="27"/>
      <c r="D16" s="28"/>
      <c r="E16" s="29"/>
      <c r="F16" s="54" t="str">
        <f aca="false">R83</f>
        <v/>
      </c>
      <c r="G16" s="55" t="str">
        <f aca="false">S83</f>
        <v/>
      </c>
      <c r="H16" s="56" t="str">
        <f aca="false">R84</f>
        <v/>
      </c>
      <c r="I16" s="60" t="str">
        <f aca="false">S84</f>
        <v/>
      </c>
      <c r="J16" s="54" t="str">
        <f aca="false">R85</f>
        <v/>
      </c>
      <c r="K16" s="55" t="str">
        <f aca="false">S85</f>
        <v/>
      </c>
      <c r="L16" s="56" t="str">
        <f aca="false">R86</f>
        <v/>
      </c>
      <c r="M16" s="60" t="str">
        <f aca="false">S86</f>
        <v/>
      </c>
      <c r="N16" s="54" t="s">
        <v>23</v>
      </c>
      <c r="O16" s="55" t="s">
        <v>23</v>
      </c>
      <c r="P16" s="61" t="str">
        <f aca="false">R87</f>
        <v/>
      </c>
      <c r="Q16" s="62" t="str">
        <f aca="false">S87</f>
        <v/>
      </c>
      <c r="R16" s="63" t="str">
        <f aca="false">R88</f>
        <v/>
      </c>
      <c r="S16" s="64" t="str">
        <f aca="false">S88</f>
        <v/>
      </c>
      <c r="T16" s="65"/>
      <c r="U16" s="64"/>
      <c r="V16" s="66" t="str">
        <f aca="false">R90</f>
        <v/>
      </c>
      <c r="W16" s="67" t="str">
        <f aca="false">S90</f>
        <v/>
      </c>
      <c r="X16" s="68" t="str">
        <f aca="false">R91</f>
        <v/>
      </c>
      <c r="Y16" s="45" t="str">
        <f aca="false">S91</f>
        <v/>
      </c>
      <c r="Z16" s="46" t="str">
        <f aca="false">R92</f>
        <v/>
      </c>
      <c r="AA16" s="46" t="str">
        <f aca="false">S92</f>
        <v/>
      </c>
      <c r="AB16" s="46" t="n">
        <f aca="false">BI93</f>
        <v>0</v>
      </c>
      <c r="AC16" s="46" t="n">
        <f aca="false">BA93+BE93</f>
        <v>0</v>
      </c>
      <c r="AD16" s="46" t="n">
        <f aca="false">BB93+BF93</f>
        <v>0</v>
      </c>
      <c r="AE16" s="46" t="n">
        <f aca="false">BC93+BG93</f>
        <v>0</v>
      </c>
      <c r="AF16" s="46" t="n">
        <f aca="false">BD93+BH93</f>
        <v>0</v>
      </c>
      <c r="AG16" s="46" t="n">
        <f aca="false">AP16</f>
        <v>0</v>
      </c>
      <c r="AH16" s="46" t="n">
        <f aca="false">AQ16</f>
        <v>0</v>
      </c>
      <c r="AI16" s="69" t="n">
        <f aca="false">AP17</f>
        <v>0</v>
      </c>
      <c r="AJ16" s="69" t="n">
        <f aca="false">AQ17</f>
        <v>0</v>
      </c>
      <c r="AK16" s="46" t="n">
        <f aca="false">BD16</f>
        <v>1</v>
      </c>
      <c r="AL16" s="70" t="n">
        <f aca="false">SUM(F16,H16,J16,L16,P16,R16,T16,V16,X16,Z16)</f>
        <v>0</v>
      </c>
      <c r="AM16" s="70" t="n">
        <f aca="false">SUM(G16,I16,K16,M16,Q16,S16,U16,W16,Y16,AA16)</f>
        <v>0</v>
      </c>
      <c r="AN16" s="70" t="n">
        <f aca="false">SUM(O4,O7,O10,O13,O19,O22,O25,O28,O31,O34)</f>
        <v>0</v>
      </c>
      <c r="AO16" s="71" t="n">
        <f aca="false">SUM(N4,N7,N10,N13,N19,N22,N25,N28,N31,N34)</f>
        <v>0</v>
      </c>
      <c r="AP16" s="72" t="n">
        <f aca="false">AL16+AN16</f>
        <v>0</v>
      </c>
      <c r="AQ16" s="73" t="n">
        <f aca="false">AM16+AO16</f>
        <v>0</v>
      </c>
      <c r="AR16" s="51" t="str">
        <f aca="false">IF(AQ16=0,"",AP16/AQ16)</f>
        <v/>
      </c>
      <c r="AS16" s="74"/>
      <c r="AT16" s="53"/>
      <c r="AU16" s="24"/>
      <c r="AV16" s="24"/>
      <c r="AW16" s="75" t="n">
        <f aca="false">AP17*10000000-AQ17*100000+BJ16+BJ15</f>
        <v>0</v>
      </c>
      <c r="AX16" s="24"/>
      <c r="AY16" s="24" t="n">
        <f aca="false">IF(AW16&lt;AW19,7,6)</f>
        <v>6</v>
      </c>
      <c r="AZ16" s="24" t="n">
        <f aca="false">IF(AW16&lt;AW22,AY16,AY16-1)</f>
        <v>5</v>
      </c>
      <c r="BA16" s="24" t="n">
        <f aca="false">IF(AW16&lt;AW4,AZ16,AZ16-1)</f>
        <v>4</v>
      </c>
      <c r="BB16" s="24" t="n">
        <f aca="false">IF(AW16&lt;AW7,BA16,BA16-1)</f>
        <v>3</v>
      </c>
      <c r="BC16" s="24" t="n">
        <f aca="false">IF(AW16&lt;AW10,BB16,BB16-1)</f>
        <v>2</v>
      </c>
      <c r="BD16" s="24" t="n">
        <f aca="false">IF(AW16&lt;AW13,BC16,BC16-1)</f>
        <v>1</v>
      </c>
      <c r="BE16" s="24"/>
      <c r="BF16" s="24"/>
      <c r="BG16" s="24"/>
      <c r="BH16" s="24"/>
      <c r="BI16" s="24" t="n">
        <f aca="false">BH15+BH17</f>
        <v>12</v>
      </c>
      <c r="BJ16" s="24" t="n">
        <f aca="false">IF(AQ16&lt;&gt;0,ROUND(AP16/AQ16,1)*10000,AP16*10000)</f>
        <v>0</v>
      </c>
      <c r="BK16" s="24" t="n">
        <f aca="false">IF(AQ16&lt;&gt;0,AP16/AQ16,0)</f>
        <v>0</v>
      </c>
      <c r="BL16" s="25" t="s">
        <v>6</v>
      </c>
    </row>
    <row r="17" customFormat="false" ht="16.5" hidden="false" customHeight="true" outlineLevel="0" collapsed="false">
      <c r="A17" s="26"/>
      <c r="C17" s="27"/>
      <c r="D17" s="28"/>
      <c r="E17" s="29"/>
      <c r="F17" s="121" t="n">
        <f aca="false">T83</f>
        <v>0</v>
      </c>
      <c r="G17" s="122" t="n">
        <f aca="false">U83</f>
        <v>0</v>
      </c>
      <c r="H17" s="139" t="n">
        <f aca="false">T84</f>
        <v>0</v>
      </c>
      <c r="I17" s="140" t="n">
        <f aca="false">U84</f>
        <v>0</v>
      </c>
      <c r="J17" s="121" t="n">
        <f aca="false">T85</f>
        <v>0</v>
      </c>
      <c r="K17" s="122" t="n">
        <f aca="false">U85</f>
        <v>0</v>
      </c>
      <c r="L17" s="139" t="n">
        <f aca="false">T86</f>
        <v>0</v>
      </c>
      <c r="M17" s="140" t="n">
        <f aca="false">U86</f>
        <v>0</v>
      </c>
      <c r="N17" s="121" t="s">
        <v>23</v>
      </c>
      <c r="O17" s="122" t="s">
        <v>23</v>
      </c>
      <c r="P17" s="125" t="n">
        <f aca="false">T87</f>
        <v>0</v>
      </c>
      <c r="Q17" s="126" t="n">
        <f aca="false">U87</f>
        <v>0</v>
      </c>
      <c r="R17" s="125" t="n">
        <f aca="false">T88</f>
        <v>0</v>
      </c>
      <c r="S17" s="127" t="n">
        <f aca="false">U88</f>
        <v>0</v>
      </c>
      <c r="T17" s="128"/>
      <c r="U17" s="127"/>
      <c r="V17" s="129" t="n">
        <f aca="false">T90</f>
        <v>0</v>
      </c>
      <c r="W17" s="130" t="n">
        <f aca="false">U90</f>
        <v>0</v>
      </c>
      <c r="X17" s="131" t="n">
        <f aca="false">T91</f>
        <v>0</v>
      </c>
      <c r="Y17" s="91" t="n">
        <f aca="false">U91</f>
        <v>0</v>
      </c>
      <c r="Z17" s="92" t="n">
        <f aca="false">T92</f>
        <v>0</v>
      </c>
      <c r="AA17" s="92" t="n">
        <f aca="false">U92</f>
        <v>0</v>
      </c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4" t="n">
        <f aca="false">SUM(F17,H17,J17,L17,P17,R17,T17,V17,X17,Z17)</f>
        <v>0</v>
      </c>
      <c r="AM17" s="134" t="n">
        <f aca="false">SUM(G17,I17,K17,M17,Q17,S17,U17,W17,Y17,AA17)</f>
        <v>0</v>
      </c>
      <c r="AN17" s="134" t="n">
        <f aca="false">SUM(O5,O8,O11,O14,O20,O23,O26,O29,O32,O35)</f>
        <v>0</v>
      </c>
      <c r="AO17" s="135" t="n">
        <f aca="false">SUM(N5,N8,N11,N14,N20,N23,N26,N29,N32,N35)</f>
        <v>0</v>
      </c>
      <c r="AP17" s="136" t="n">
        <f aca="false">AL17+AN17</f>
        <v>0</v>
      </c>
      <c r="AQ17" s="137" t="n">
        <f aca="false">AM17+AO17</f>
        <v>0</v>
      </c>
      <c r="AR17" s="98"/>
      <c r="AS17" s="99"/>
      <c r="AT17" s="100" t="s">
        <v>26</v>
      </c>
      <c r="AU17" s="101"/>
      <c r="AV17" s="101"/>
      <c r="AW17" s="102"/>
      <c r="AX17" s="101" t="n">
        <f aca="false">IF(N4&lt;O4,1,0)</f>
        <v>0</v>
      </c>
      <c r="AY17" s="24" t="n">
        <f aca="false">IF(AW17&lt;AW20,7,6)</f>
        <v>6</v>
      </c>
      <c r="AZ17" s="101" t="n">
        <f aca="false">IF(N10&lt;O10,1,0)</f>
        <v>0</v>
      </c>
      <c r="BA17" s="101" t="n">
        <f aca="false">IF(G29=3,1,0)</f>
        <v>0</v>
      </c>
      <c r="BB17" s="101" t="n">
        <f aca="false">IF(G32=3,1,0)</f>
        <v>0</v>
      </c>
      <c r="BC17" s="101" t="n">
        <f aca="false">IF(G35=3,1,0)</f>
        <v>0</v>
      </c>
      <c r="BD17" s="24"/>
      <c r="BE17" s="24"/>
      <c r="BF17" s="24"/>
      <c r="BG17" s="24"/>
      <c r="BH17" s="24" t="n">
        <f aca="false">SUM(AX17:BG17)</f>
        <v>6</v>
      </c>
      <c r="BI17" s="24"/>
      <c r="BJ17" s="24"/>
      <c r="BK17" s="24"/>
      <c r="BL17" s="24"/>
    </row>
    <row r="18" customFormat="false" ht="15.75" hidden="true" customHeight="true" outlineLevel="0" collapsed="false">
      <c r="A18" s="26"/>
      <c r="C18" s="27"/>
      <c r="D18" s="28"/>
      <c r="E18" s="29"/>
      <c r="F18" s="39"/>
      <c r="G18" s="141"/>
      <c r="H18" s="37"/>
      <c r="I18" s="38"/>
      <c r="J18" s="39"/>
      <c r="K18" s="141"/>
      <c r="L18" s="37"/>
      <c r="M18" s="38"/>
      <c r="N18" s="39"/>
      <c r="O18" s="141"/>
      <c r="P18" s="37"/>
      <c r="Q18" s="38"/>
      <c r="R18" s="39"/>
      <c r="S18" s="40"/>
      <c r="T18" s="41"/>
      <c r="U18" s="40"/>
      <c r="V18" s="42"/>
      <c r="W18" s="43"/>
      <c r="X18" s="44"/>
      <c r="Y18" s="115"/>
      <c r="Z18" s="116"/>
      <c r="AA18" s="116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7"/>
      <c r="AM18" s="138"/>
      <c r="AN18" s="48"/>
      <c r="AO18" s="49"/>
      <c r="AP18" s="120"/>
      <c r="AQ18" s="50"/>
      <c r="AR18" s="51"/>
      <c r="AS18" s="52"/>
      <c r="AT18" s="53"/>
      <c r="AU18" s="24"/>
      <c r="AV18" s="24"/>
      <c r="AW18" s="75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5"/>
    </row>
    <row r="19" customFormat="false" ht="15.75" hidden="true" customHeight="true" outlineLevel="0" collapsed="false">
      <c r="A19" s="26"/>
      <c r="C19" s="27"/>
      <c r="D19" s="28"/>
      <c r="E19" s="29"/>
      <c r="F19" s="63"/>
      <c r="G19" s="142"/>
      <c r="H19" s="61"/>
      <c r="I19" s="62"/>
      <c r="J19" s="63"/>
      <c r="K19" s="142"/>
      <c r="L19" s="61"/>
      <c r="M19" s="62"/>
      <c r="N19" s="63"/>
      <c r="O19" s="142"/>
      <c r="P19" s="61"/>
      <c r="Q19" s="62"/>
      <c r="R19" s="63"/>
      <c r="S19" s="64"/>
      <c r="T19" s="65"/>
      <c r="U19" s="64"/>
      <c r="V19" s="66"/>
      <c r="W19" s="67"/>
      <c r="X19" s="68"/>
      <c r="Y19" s="45"/>
      <c r="Z19" s="46"/>
      <c r="AA19" s="46"/>
      <c r="AB19" s="46"/>
      <c r="AC19" s="46"/>
      <c r="AD19" s="46"/>
      <c r="AE19" s="46"/>
      <c r="AF19" s="46"/>
      <c r="AG19" s="46"/>
      <c r="AH19" s="46"/>
      <c r="AI19" s="69"/>
      <c r="AJ19" s="69"/>
      <c r="AK19" s="46"/>
      <c r="AL19" s="70"/>
      <c r="AM19" s="70"/>
      <c r="AN19" s="70"/>
      <c r="AO19" s="71"/>
      <c r="AP19" s="72"/>
      <c r="AQ19" s="73"/>
      <c r="AR19" s="51"/>
      <c r="AS19" s="74"/>
      <c r="AT19" s="53"/>
      <c r="AU19" s="24"/>
      <c r="AV19" s="24"/>
      <c r="AW19" s="75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5"/>
    </row>
    <row r="20" customFormat="false" ht="16.5" hidden="true" customHeight="true" outlineLevel="0" collapsed="false">
      <c r="A20" s="26"/>
      <c r="C20" s="27"/>
      <c r="D20" s="28"/>
      <c r="E20" s="29"/>
      <c r="F20" s="125"/>
      <c r="G20" s="126"/>
      <c r="H20" s="125"/>
      <c r="I20" s="126"/>
      <c r="J20" s="125"/>
      <c r="K20" s="126"/>
      <c r="L20" s="125"/>
      <c r="M20" s="126"/>
      <c r="N20" s="125"/>
      <c r="O20" s="126"/>
      <c r="P20" s="125"/>
      <c r="Q20" s="126"/>
      <c r="R20" s="125"/>
      <c r="S20" s="127"/>
      <c r="T20" s="128"/>
      <c r="U20" s="127"/>
      <c r="V20" s="129"/>
      <c r="W20" s="130"/>
      <c r="X20" s="131"/>
      <c r="Y20" s="91"/>
      <c r="Z20" s="92"/>
      <c r="AA20" s="92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4"/>
      <c r="AM20" s="134"/>
      <c r="AN20" s="134"/>
      <c r="AO20" s="135"/>
      <c r="AP20" s="136"/>
      <c r="AQ20" s="137"/>
      <c r="AR20" s="98"/>
      <c r="AS20" s="99"/>
      <c r="AT20" s="100"/>
      <c r="AU20" s="101"/>
      <c r="AV20" s="101"/>
      <c r="AW20" s="102"/>
      <c r="AX20" s="101"/>
      <c r="AY20" s="24"/>
      <c r="AZ20" s="101"/>
      <c r="BA20" s="101"/>
      <c r="BB20" s="101"/>
      <c r="BC20" s="101"/>
      <c r="BD20" s="101"/>
      <c r="BE20" s="24"/>
      <c r="BF20" s="24"/>
      <c r="BG20" s="24"/>
      <c r="BH20" s="24"/>
      <c r="BI20" s="24"/>
      <c r="BJ20" s="24"/>
      <c r="BK20" s="24"/>
      <c r="BL20" s="24"/>
    </row>
    <row r="21" customFormat="false" ht="15.75" hidden="true" customHeight="true" outlineLevel="0" collapsed="false">
      <c r="A21" s="26"/>
      <c r="C21" s="27"/>
      <c r="D21" s="28"/>
      <c r="E21" s="29"/>
      <c r="F21" s="143" t="str">
        <f aca="false">P105</f>
        <v/>
      </c>
      <c r="G21" s="144" t="str">
        <f aca="false">Q105</f>
        <v/>
      </c>
      <c r="H21" s="145" t="str">
        <f aca="false">P106</f>
        <v/>
      </c>
      <c r="I21" s="146" t="str">
        <f aca="false">Q106</f>
        <v/>
      </c>
      <c r="J21" s="143" t="str">
        <f aca="false">P107</f>
        <v/>
      </c>
      <c r="K21" s="144" t="str">
        <f aca="false">Q107</f>
        <v/>
      </c>
      <c r="L21" s="145" t="str">
        <f aca="false">P108</f>
        <v/>
      </c>
      <c r="M21" s="146" t="str">
        <f aca="false">Q108</f>
        <v/>
      </c>
      <c r="N21" s="143" t="str">
        <f aca="false">P109</f>
        <v/>
      </c>
      <c r="O21" s="144" t="str">
        <f aca="false">Q109</f>
        <v/>
      </c>
      <c r="P21" s="145" t="str">
        <f aca="false">P110</f>
        <v/>
      </c>
      <c r="Q21" s="146" t="str">
        <f aca="false">Q110</f>
        <v/>
      </c>
      <c r="R21" s="143" t="s">
        <v>23</v>
      </c>
      <c r="S21" s="43" t="s">
        <v>23</v>
      </c>
      <c r="T21" s="147"/>
      <c r="U21" s="148"/>
      <c r="V21" s="42" t="str">
        <f aca="false">P112</f>
        <v/>
      </c>
      <c r="W21" s="43" t="str">
        <f aca="false">Q112</f>
        <v/>
      </c>
      <c r="X21" s="44" t="str">
        <f aca="false">P113</f>
        <v/>
      </c>
      <c r="Y21" s="115" t="str">
        <f aca="false">Q113</f>
        <v/>
      </c>
      <c r="Z21" s="116" t="str">
        <f aca="false">P114</f>
        <v/>
      </c>
      <c r="AA21" s="116" t="str">
        <f aca="false">Q114</f>
        <v/>
      </c>
      <c r="AB21" s="115"/>
      <c r="AC21" s="115"/>
      <c r="AD21" s="115"/>
      <c r="AE21" s="115"/>
      <c r="AF21" s="115"/>
      <c r="AG21" s="115"/>
      <c r="AH21" s="115"/>
      <c r="AI21" s="115"/>
      <c r="AJ21" s="115"/>
      <c r="AK21" s="115"/>
      <c r="AL21" s="117" t="n">
        <f aca="false">SUM(F21,H21,J21,L21,N21,P21,T21,V21,X21,Z21)</f>
        <v>0</v>
      </c>
      <c r="AM21" s="48" t="n">
        <f aca="false">SUM(G21,I21,K21,M21,O21,Q21,U21,W21,Y21,AA21)</f>
        <v>0</v>
      </c>
      <c r="AN21" s="48" t="n">
        <f aca="false">SUM(S3,S6,S9,S12,S15,S18,S24,S27,S30,S33)</f>
        <v>0</v>
      </c>
      <c r="AO21" s="49" t="n">
        <f aca="false">SUM(R3,R6,R9,R12,R15,R18,R24,R27,R30,R33)</f>
        <v>0</v>
      </c>
      <c r="AP21" s="120" t="n">
        <f aca="false">AL21+AN21</f>
        <v>0</v>
      </c>
      <c r="AQ21" s="50" t="n">
        <f aca="false">AM21+AO21</f>
        <v>0</v>
      </c>
      <c r="AR21" s="51" t="str">
        <f aca="false">IF(AQ21=0,"",AP21/AQ21)</f>
        <v/>
      </c>
      <c r="AS21" s="52"/>
      <c r="AT21" s="53" t="s">
        <v>24</v>
      </c>
      <c r="AU21" s="24"/>
      <c r="AV21" s="24"/>
      <c r="AW21" s="75"/>
      <c r="AX21" s="24" t="n">
        <f aca="false">IF(F22&gt;G22,1,0)</f>
        <v>0</v>
      </c>
      <c r="AY21" s="24" t="n">
        <f aca="false">IF(AW21&lt;AW24,7,6)</f>
        <v>6</v>
      </c>
      <c r="AZ21" s="24" t="n">
        <f aca="false">IF(J22&gt;K22,1,0)</f>
        <v>0</v>
      </c>
      <c r="BA21" s="24" t="n">
        <f aca="false">IF(L22&gt;M22,1,0)</f>
        <v>0</v>
      </c>
      <c r="BB21" s="24" t="n">
        <f aca="false">IF(N22&lt;O22,1,0)</f>
        <v>0</v>
      </c>
      <c r="BC21" s="24" t="n">
        <f aca="false">IF(P22&lt;Q22,1,0)</f>
        <v>0</v>
      </c>
      <c r="BD21" s="24"/>
      <c r="BE21" s="24"/>
      <c r="BF21" s="24"/>
      <c r="BG21" s="24"/>
      <c r="BH21" s="24" t="n">
        <f aca="false">SUM(AX21:BG21)</f>
        <v>6</v>
      </c>
      <c r="BI21" s="24"/>
      <c r="BJ21" s="24" t="n">
        <f aca="false">IF(AQ21&lt;&gt;0,ROUND(AP21/AQ21,1)*10,AP21*10)</f>
        <v>0</v>
      </c>
      <c r="BK21" s="24" t="n">
        <f aca="false">IF(AQ21&lt;&gt;0,AP21/AQ21,0)</f>
        <v>0</v>
      </c>
      <c r="BL21" s="25" t="s">
        <v>25</v>
      </c>
    </row>
    <row r="22" customFormat="false" ht="15.75" hidden="true" customHeight="true" outlineLevel="0" collapsed="false">
      <c r="A22" s="26"/>
      <c r="C22" s="27"/>
      <c r="D22" s="28"/>
      <c r="E22" s="29"/>
      <c r="F22" s="149" t="str">
        <f aca="false">R105</f>
        <v/>
      </c>
      <c r="G22" s="150" t="str">
        <f aca="false">S105</f>
        <v/>
      </c>
      <c r="H22" s="151" t="str">
        <f aca="false">R106</f>
        <v/>
      </c>
      <c r="I22" s="152" t="str">
        <f aca="false">S106</f>
        <v/>
      </c>
      <c r="J22" s="149" t="str">
        <f aca="false">R107</f>
        <v/>
      </c>
      <c r="K22" s="150" t="str">
        <f aca="false">S107</f>
        <v/>
      </c>
      <c r="L22" s="151" t="str">
        <f aca="false">R108</f>
        <v/>
      </c>
      <c r="M22" s="152" t="str">
        <f aca="false">S108</f>
        <v/>
      </c>
      <c r="N22" s="149" t="str">
        <f aca="false">R109</f>
        <v/>
      </c>
      <c r="O22" s="150" t="str">
        <f aca="false">S109</f>
        <v/>
      </c>
      <c r="P22" s="151" t="str">
        <f aca="false">R110</f>
        <v/>
      </c>
      <c r="Q22" s="152" t="str">
        <f aca="false">S110</f>
        <v/>
      </c>
      <c r="R22" s="149" t="s">
        <v>23</v>
      </c>
      <c r="S22" s="67" t="s">
        <v>23</v>
      </c>
      <c r="T22" s="153"/>
      <c r="U22" s="154"/>
      <c r="V22" s="66" t="str">
        <f aca="false">R112</f>
        <v/>
      </c>
      <c r="W22" s="67" t="str">
        <f aca="false">S112</f>
        <v/>
      </c>
      <c r="X22" s="68" t="str">
        <f aca="false">R113</f>
        <v/>
      </c>
      <c r="Y22" s="45" t="str">
        <f aca="false">S113</f>
        <v/>
      </c>
      <c r="Z22" s="46" t="str">
        <f aca="false">R114</f>
        <v/>
      </c>
      <c r="AA22" s="46" t="str">
        <f aca="false">S114</f>
        <v/>
      </c>
      <c r="AB22" s="46" t="n">
        <f aca="false">BI115</f>
        <v>0</v>
      </c>
      <c r="AC22" s="46" t="n">
        <f aca="false">BA115+BE115</f>
        <v>0</v>
      </c>
      <c r="AD22" s="46" t="n">
        <f aca="false">BB115+BF115</f>
        <v>0</v>
      </c>
      <c r="AE22" s="46" t="n">
        <f aca="false">BC115+BG115</f>
        <v>0</v>
      </c>
      <c r="AF22" s="46" t="n">
        <f aca="false">BD115+BH115</f>
        <v>0</v>
      </c>
      <c r="AG22" s="46" t="n">
        <f aca="false">AP22</f>
        <v>0</v>
      </c>
      <c r="AH22" s="46" t="n">
        <f aca="false">AQ22</f>
        <v>0</v>
      </c>
      <c r="AI22" s="69" t="n">
        <f aca="false">AP23</f>
        <v>0</v>
      </c>
      <c r="AJ22" s="69" t="n">
        <f aca="false">AQ23</f>
        <v>0</v>
      </c>
      <c r="AK22" s="46" t="n">
        <f aca="false">BD22</f>
        <v>1</v>
      </c>
      <c r="AL22" s="47" t="n">
        <f aca="false">SUM(F22,H22,J22,L22,N22,P22,T22,V22,X22,Z22)</f>
        <v>0</v>
      </c>
      <c r="AM22" s="47" t="n">
        <f aca="false">SUM(G22,I22,K22,M22,O22,Q22,U22,W22,Y22,AA22)</f>
        <v>0</v>
      </c>
      <c r="AN22" s="70" t="n">
        <f aca="false">SUM(S4,S7,S10,S13,S16,S19,S25,S28,S31,S34)</f>
        <v>0</v>
      </c>
      <c r="AO22" s="71" t="n">
        <f aca="false">SUM(R4,R7,R10,R13,R16,R19,R25,R28,R31,R34)</f>
        <v>0</v>
      </c>
      <c r="AP22" s="72" t="n">
        <f aca="false">AL22+AN22</f>
        <v>0</v>
      </c>
      <c r="AQ22" s="73" t="n">
        <f aca="false">AM22+AO22</f>
        <v>0</v>
      </c>
      <c r="AR22" s="51" t="str">
        <f aca="false">IF(AQ22=0,"",AP22/AQ22)</f>
        <v/>
      </c>
      <c r="AS22" s="74"/>
      <c r="AT22" s="53"/>
      <c r="AU22" s="24"/>
      <c r="AV22" s="24"/>
      <c r="AW22" s="75" t="n">
        <f aca="false">AP23*10000000-AQ23*100000+BJ22+BJ21</f>
        <v>0</v>
      </c>
      <c r="AX22" s="24"/>
      <c r="AY22" s="24" t="n">
        <f aca="false">IF(AW22&lt;AW4,7,6)</f>
        <v>6</v>
      </c>
      <c r="AZ22" s="24" t="n">
        <f aca="false">IF(AW22&lt;AW7,AY22,AY22-1)</f>
        <v>5</v>
      </c>
      <c r="BA22" s="24" t="n">
        <f aca="false">IF(AW22&lt;AW10,AZ22,AZ22-1)</f>
        <v>4</v>
      </c>
      <c r="BB22" s="24" t="n">
        <f aca="false">IF(AW22&lt;AW13,BA22,BA22-1)</f>
        <v>3</v>
      </c>
      <c r="BC22" s="24" t="n">
        <f aca="false">IF(AW22&lt;AW16,BB22,BB22-1)</f>
        <v>2</v>
      </c>
      <c r="BD22" s="24" t="n">
        <f aca="false">IF(AW22&lt;AW19,BC22,BC22-1)</f>
        <v>1</v>
      </c>
      <c r="BE22" s="24"/>
      <c r="BF22" s="24"/>
      <c r="BG22" s="24"/>
      <c r="BH22" s="24"/>
      <c r="BI22" s="24" t="n">
        <f aca="false">BH21+BH23</f>
        <v>12</v>
      </c>
      <c r="BJ22" s="24" t="n">
        <f aca="false">IF(AQ22&lt;&gt;0,ROUND(AP22/AQ22,1)*10000,AP22*10000)</f>
        <v>0</v>
      </c>
      <c r="BK22" s="24" t="n">
        <f aca="false">IF(AQ22&lt;&gt;0,AP22/AQ22,0)</f>
        <v>0</v>
      </c>
      <c r="BL22" s="25" t="s">
        <v>6</v>
      </c>
    </row>
    <row r="23" customFormat="false" ht="16.5" hidden="true" customHeight="true" outlineLevel="0" collapsed="false">
      <c r="A23" s="26"/>
      <c r="C23" s="27"/>
      <c r="D23" s="28"/>
      <c r="E23" s="29"/>
      <c r="F23" s="155" t="n">
        <f aca="false">T105</f>
        <v>0</v>
      </c>
      <c r="G23" s="156" t="n">
        <f aca="false">U105</f>
        <v>0</v>
      </c>
      <c r="H23" s="90" t="n">
        <f aca="false">T106</f>
        <v>0</v>
      </c>
      <c r="I23" s="157" t="n">
        <f aca="false">U106</f>
        <v>0</v>
      </c>
      <c r="J23" s="155" t="n">
        <f aca="false">T107</f>
        <v>0</v>
      </c>
      <c r="K23" s="156" t="n">
        <f aca="false">U107</f>
        <v>0</v>
      </c>
      <c r="L23" s="90" t="n">
        <f aca="false">T108</f>
        <v>0</v>
      </c>
      <c r="M23" s="157" t="n">
        <f aca="false">U108</f>
        <v>0</v>
      </c>
      <c r="N23" s="155" t="n">
        <f aca="false">T109</f>
        <v>0</v>
      </c>
      <c r="O23" s="156" t="n">
        <f aca="false">U109</f>
        <v>0</v>
      </c>
      <c r="P23" s="90" t="n">
        <f aca="false">T110</f>
        <v>0</v>
      </c>
      <c r="Q23" s="157" t="n">
        <f aca="false">U110</f>
        <v>0</v>
      </c>
      <c r="R23" s="155" t="s">
        <v>23</v>
      </c>
      <c r="S23" s="89" t="s">
        <v>23</v>
      </c>
      <c r="T23" s="158"/>
      <c r="U23" s="159"/>
      <c r="V23" s="88" t="n">
        <f aca="false">T112</f>
        <v>0</v>
      </c>
      <c r="W23" s="89" t="n">
        <f aca="false">U112</f>
        <v>0</v>
      </c>
      <c r="X23" s="90" t="n">
        <f aca="false">T113</f>
        <v>0</v>
      </c>
      <c r="Y23" s="91" t="n">
        <f aca="false">U113</f>
        <v>0</v>
      </c>
      <c r="Z23" s="92" t="n">
        <f aca="false">T114</f>
        <v>0</v>
      </c>
      <c r="AA23" s="92" t="n">
        <f aca="false">U114</f>
        <v>0</v>
      </c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3" t="n">
        <f aca="false">SUM(F23,H23,J23,L23,N23,P23,T23,V23,X23,Z23)</f>
        <v>0</v>
      </c>
      <c r="AM23" s="93" t="n">
        <f aca="false">SUM(G23,I23,K23,M23,O23,Q23,U23,W23,Y23,AA23)</f>
        <v>0</v>
      </c>
      <c r="AN23" s="94" t="n">
        <f aca="false">SUM(S5,S8,S11,S14,S17,S20,S26,S29,S32,S35)</f>
        <v>0</v>
      </c>
      <c r="AO23" s="95" t="n">
        <f aca="false">SUM(R5,R8,R11,R14,R17,R20,R26,R29,R32,R35)</f>
        <v>0</v>
      </c>
      <c r="AP23" s="96" t="n">
        <f aca="false">AL23+AN23</f>
        <v>0</v>
      </c>
      <c r="AQ23" s="73" t="n">
        <f aca="false">AM23+AO23</f>
        <v>0</v>
      </c>
      <c r="AR23" s="160"/>
      <c r="AS23" s="161"/>
      <c r="AT23" s="100" t="s">
        <v>26</v>
      </c>
      <c r="AU23" s="101"/>
      <c r="AV23" s="101"/>
      <c r="AW23" s="102"/>
      <c r="AX23" s="101" t="n">
        <f aca="false">IF(R4&lt;S4,1,0)</f>
        <v>0</v>
      </c>
      <c r="AY23" s="24" t="n">
        <f aca="false">IF(AW23&lt;AW26,7,6)</f>
        <v>6</v>
      </c>
      <c r="AZ23" s="101" t="n">
        <f aca="false">IF(R10&lt;S10,1,0)</f>
        <v>0</v>
      </c>
      <c r="BA23" s="101" t="n">
        <f aca="false">IF(R13&lt;S13,1,0)</f>
        <v>0</v>
      </c>
      <c r="BB23" s="101" t="n">
        <f aca="false">IF(R16&lt;S16,1,0)</f>
        <v>0</v>
      </c>
      <c r="BC23" s="101" t="n">
        <f aca="false">IF(R19&lt;S19,1,0)</f>
        <v>0</v>
      </c>
      <c r="BD23" s="101"/>
      <c r="BE23" s="24"/>
      <c r="BF23" s="24"/>
      <c r="BG23" s="24"/>
      <c r="BH23" s="24" t="n">
        <f aca="false">SUM(AX23:BG23)</f>
        <v>6</v>
      </c>
      <c r="BI23" s="24"/>
      <c r="BJ23" s="24"/>
      <c r="BK23" s="24"/>
      <c r="BL23" s="24"/>
    </row>
    <row r="24" customFormat="false" ht="15.75" hidden="true" customHeight="true" outlineLevel="0" collapsed="false">
      <c r="A24" s="26"/>
      <c r="C24" s="27"/>
      <c r="D24" s="28"/>
      <c r="E24" s="162"/>
      <c r="F24" s="163" t="str">
        <f aca="false">P116</f>
        <v/>
      </c>
      <c r="G24" s="164" t="str">
        <f aca="false">Q116</f>
        <v/>
      </c>
      <c r="H24" s="165" t="str">
        <f aca="false">P117</f>
        <v/>
      </c>
      <c r="I24" s="166" t="str">
        <f aca="false">Q117</f>
        <v/>
      </c>
      <c r="J24" s="163" t="str">
        <f aca="false">P118</f>
        <v/>
      </c>
      <c r="K24" s="164" t="str">
        <f aca="false">Q118</f>
        <v/>
      </c>
      <c r="L24" s="165" t="str">
        <f aca="false">P119</f>
        <v/>
      </c>
      <c r="M24" s="166" t="str">
        <f aca="false">Q119</f>
        <v/>
      </c>
      <c r="N24" s="163" t="str">
        <f aca="false">P120</f>
        <v/>
      </c>
      <c r="O24" s="164" t="str">
        <f aca="false">Q120</f>
        <v/>
      </c>
      <c r="P24" s="165" t="str">
        <f aca="false">P121</f>
        <v/>
      </c>
      <c r="Q24" s="166" t="str">
        <f aca="false">Q121</f>
        <v/>
      </c>
      <c r="R24" s="163" t="str">
        <f aca="false">P122</f>
        <v/>
      </c>
      <c r="S24" s="113" t="str">
        <f aca="false">Q122</f>
        <v/>
      </c>
      <c r="T24" s="114" t="s">
        <v>23</v>
      </c>
      <c r="U24" s="167" t="s">
        <v>23</v>
      </c>
      <c r="V24" s="112" t="str">
        <f aca="false">P123</f>
        <v/>
      </c>
      <c r="W24" s="113" t="str">
        <f aca="false">Q123</f>
        <v/>
      </c>
      <c r="X24" s="114" t="str">
        <f aca="false">P124</f>
        <v/>
      </c>
      <c r="Y24" s="115" t="str">
        <f aca="false">Q124</f>
        <v/>
      </c>
      <c r="Z24" s="116" t="str">
        <f aca="false">P125</f>
        <v/>
      </c>
      <c r="AA24" s="116" t="str">
        <f aca="false">Q125</f>
        <v/>
      </c>
      <c r="AB24" s="115"/>
      <c r="AC24" s="115"/>
      <c r="AD24" s="115"/>
      <c r="AE24" s="115"/>
      <c r="AF24" s="115"/>
      <c r="AG24" s="115"/>
      <c r="AH24" s="115"/>
      <c r="AI24" s="115"/>
      <c r="AJ24" s="115"/>
      <c r="AK24" s="115"/>
      <c r="AL24" s="168" t="n">
        <f aca="false">SUM(F24,H24,J24,L24,N24,P24,R24,V24,X24,Z24)</f>
        <v>0</v>
      </c>
      <c r="AM24" s="169" t="n">
        <f aca="false">SUM(G24,I24,K24,M24,O24,Q24,S24,W24,Y24,AA24)</f>
        <v>0</v>
      </c>
      <c r="AN24" s="168" t="n">
        <f aca="false">SUM(U3,U6,U9,U12,U15,U18,U21,U27,U30,U33)</f>
        <v>0</v>
      </c>
      <c r="AO24" s="170" t="n">
        <f aca="false">SUM(T3,T6,T9,T12,T15,T18,T21,T27,T30,T33)</f>
        <v>0</v>
      </c>
      <c r="AP24" s="171" t="n">
        <f aca="false">AL24+AN24</f>
        <v>0</v>
      </c>
      <c r="AQ24" s="172" t="n">
        <f aca="false">AM24+AO24</f>
        <v>0</v>
      </c>
      <c r="AR24" s="173" t="str">
        <f aca="false">IF(AQ24=0,"",AP24/AQ24)</f>
        <v/>
      </c>
      <c r="AS24" s="174" t="n">
        <f aca="false">BH25</f>
        <v>-3</v>
      </c>
      <c r="AT24" s="3" t="s">
        <v>24</v>
      </c>
      <c r="AU24" s="27" t="n">
        <f aca="false">AP26*100-AQ26</f>
        <v>0</v>
      </c>
      <c r="AV24" s="27" t="n">
        <f aca="false">AR25</f>
        <v>0</v>
      </c>
      <c r="AW24" s="175"/>
      <c r="AX24" s="27" t="n">
        <f aca="false">IF(F25&gt;G25,1,0)</f>
        <v>0</v>
      </c>
      <c r="AY24" s="24" t="n">
        <f aca="false">IF(AW24&lt;AW27,7,6)</f>
        <v>6</v>
      </c>
      <c r="AZ24" s="27" t="n">
        <f aca="false">IF(J25&gt;K25,1,0)</f>
        <v>0</v>
      </c>
      <c r="BA24" s="176" t="n">
        <f aca="false">IF(L25&gt;M25,1,0)</f>
        <v>0</v>
      </c>
      <c r="BB24" s="27" t="n">
        <f aca="false">IF(N25&gt;O25,1,0)</f>
        <v>0</v>
      </c>
      <c r="BC24" s="176" t="n">
        <f aca="false">IF(P25&gt;Q25,1,0)</f>
        <v>0</v>
      </c>
      <c r="BD24" s="27" t="n">
        <f aca="false">IF(R25&gt;S25,1,0)</f>
        <v>0</v>
      </c>
      <c r="BE24" s="176" t="n">
        <f aca="false">IF(V25&gt;W25,1,0)</f>
        <v>0</v>
      </c>
      <c r="BF24" s="27" t="n">
        <f aca="false">IF(X25&gt;Y25,1,0)</f>
        <v>0</v>
      </c>
      <c r="BG24" s="176" t="n">
        <f aca="false">IF(Z25&gt;AA25,1,0)</f>
        <v>0</v>
      </c>
      <c r="BH24" s="27" t="n">
        <f aca="false">SUM(AX24:BG24)</f>
        <v>6</v>
      </c>
      <c r="BI24" s="27"/>
      <c r="BJ24" s="27" t="n">
        <f aca="false">IF(AQ24&lt;&gt;0,ROUND(AP24/AQ24,1)*10,0)</f>
        <v>0</v>
      </c>
      <c r="BK24" s="27" t="n">
        <f aca="false">IF(AQ24&lt;&gt;0,AP24/AQ24,0)</f>
        <v>0</v>
      </c>
      <c r="BL24" s="177" t="s">
        <v>25</v>
      </c>
    </row>
    <row r="25" customFormat="false" ht="15.75" hidden="true" customHeight="true" outlineLevel="0" collapsed="false">
      <c r="A25" s="26"/>
      <c r="C25" s="27"/>
      <c r="D25" s="28"/>
      <c r="E25" s="162"/>
      <c r="F25" s="149" t="str">
        <f aca="false">R116</f>
        <v/>
      </c>
      <c r="G25" s="150" t="str">
        <f aca="false">S116</f>
        <v/>
      </c>
      <c r="H25" s="151" t="str">
        <f aca="false">R117</f>
        <v/>
      </c>
      <c r="I25" s="152" t="str">
        <f aca="false">S117</f>
        <v/>
      </c>
      <c r="J25" s="149" t="str">
        <f aca="false">R118</f>
        <v/>
      </c>
      <c r="K25" s="150" t="str">
        <f aca="false">S118</f>
        <v/>
      </c>
      <c r="L25" s="151" t="str">
        <f aca="false">R119</f>
        <v/>
      </c>
      <c r="M25" s="152" t="str">
        <f aca="false">S119</f>
        <v/>
      </c>
      <c r="N25" s="149" t="str">
        <f aca="false">R120</f>
        <v/>
      </c>
      <c r="O25" s="150" t="str">
        <f aca="false">S120</f>
        <v/>
      </c>
      <c r="P25" s="151" t="str">
        <f aca="false">R121</f>
        <v/>
      </c>
      <c r="Q25" s="152" t="str">
        <f aca="false">S121</f>
        <v/>
      </c>
      <c r="R25" s="149" t="str">
        <f aca="false">R122</f>
        <v/>
      </c>
      <c r="S25" s="67" t="str">
        <f aca="false">S122</f>
        <v/>
      </c>
      <c r="T25" s="68" t="s">
        <v>23</v>
      </c>
      <c r="U25" s="178" t="s">
        <v>23</v>
      </c>
      <c r="V25" s="66" t="str">
        <f aca="false">R123</f>
        <v/>
      </c>
      <c r="W25" s="67" t="str">
        <f aca="false">S123</f>
        <v/>
      </c>
      <c r="X25" s="68" t="str">
        <f aca="false">R124</f>
        <v/>
      </c>
      <c r="Y25" s="45" t="str">
        <f aca="false">S124</f>
        <v/>
      </c>
      <c r="Z25" s="46" t="str">
        <f aca="false">R125</f>
        <v/>
      </c>
      <c r="AA25" s="46" t="str">
        <f aca="false">S125</f>
        <v/>
      </c>
      <c r="AB25" s="46" t="n">
        <f aca="false">BI126</f>
        <v>0</v>
      </c>
      <c r="AC25" s="46" t="n">
        <f aca="false">BA126+BE126</f>
        <v>0</v>
      </c>
      <c r="AD25" s="46" t="n">
        <f aca="false">BB126+BF126</f>
        <v>0</v>
      </c>
      <c r="AE25" s="46" t="n">
        <f aca="false">BC126+BG126</f>
        <v>0</v>
      </c>
      <c r="AF25" s="46" t="n">
        <f aca="false">BD126+BH126</f>
        <v>0</v>
      </c>
      <c r="AG25" s="46" t="n">
        <f aca="false">AP25</f>
        <v>0</v>
      </c>
      <c r="AH25" s="46" t="n">
        <f aca="false">AQ25</f>
        <v>0</v>
      </c>
      <c r="AI25" s="46" t="n">
        <f aca="false">AP26</f>
        <v>0</v>
      </c>
      <c r="AJ25" s="46" t="n">
        <f aca="false">AQ26</f>
        <v>0</v>
      </c>
      <c r="AK25" s="46" t="n">
        <f aca="false">AS24</f>
        <v>-3</v>
      </c>
      <c r="AL25" s="179" t="n">
        <f aca="false">SUM(F25,H25,J25,L25,N25,P25,R25,V25,X25,Z25)</f>
        <v>0</v>
      </c>
      <c r="AM25" s="179" t="n">
        <f aca="false">SUM(G25,I25,K25,M25,O25,Q25,S25,W25,Y25,AA25)</f>
        <v>0</v>
      </c>
      <c r="AN25" s="179" t="n">
        <f aca="false">SUM(U4,U7,U10,U13,U16,U19,U22,U28,U31,U34)</f>
        <v>0</v>
      </c>
      <c r="AO25" s="180" t="n">
        <f aca="false">SUM(T4,T7,T10,T13,T16,T19,T22,T28,T31,T34)</f>
        <v>0</v>
      </c>
      <c r="AP25" s="181" t="n">
        <f aca="false">AL25+AN25</f>
        <v>0</v>
      </c>
      <c r="AQ25" s="182" t="n">
        <f aca="false">AM25+AO25</f>
        <v>0</v>
      </c>
      <c r="AR25" s="183" t="n">
        <f aca="false">AP25-AQ25</f>
        <v>0</v>
      </c>
      <c r="AS25" s="184"/>
      <c r="AU25" s="27"/>
      <c r="AV25" s="27"/>
      <c r="AW25" s="175" t="n">
        <f aca="false">AP26*100000000-AQ26*10000000+BJ25+BJ24</f>
        <v>0</v>
      </c>
      <c r="AX25" s="27"/>
      <c r="AY25" s="24" t="n">
        <f aca="false">IF(AW25&lt;AW28,7,6)</f>
        <v>6</v>
      </c>
      <c r="AZ25" s="27" t="n">
        <f aca="false">IF(AW25&lt;AW31,AY25,AY25-1)</f>
        <v>5</v>
      </c>
      <c r="BA25" s="176" t="n">
        <f aca="false">IF(AW25&lt;AW34,AZ25,AZ25-1)</f>
        <v>4</v>
      </c>
      <c r="BB25" s="27" t="n">
        <f aca="false">IF(AW25&lt;AW4,BA25,BA25-1)</f>
        <v>3</v>
      </c>
      <c r="BC25" s="176" t="n">
        <f aca="false">IF(AW25&lt;AW7,BB25,BB25-1)</f>
        <v>2</v>
      </c>
      <c r="BD25" s="27" t="n">
        <f aca="false">IF(AW25&lt;AW10,BC25,BC25-1)</f>
        <v>1</v>
      </c>
      <c r="BE25" s="176" t="n">
        <f aca="false">IF(AW25&lt;AW13,BD25,BD25-1)</f>
        <v>0</v>
      </c>
      <c r="BF25" s="27" t="n">
        <f aca="false">IF(AW25&lt;AW16,BE25,BE25-1)</f>
        <v>-1</v>
      </c>
      <c r="BG25" s="176" t="n">
        <f aca="false">IF(AW25&lt;AW19,BF25,BF25-1)</f>
        <v>-2</v>
      </c>
      <c r="BH25" s="27" t="n">
        <f aca="false">IF(AW25&lt;AW22,BG25,BG25-1)</f>
        <v>-3</v>
      </c>
      <c r="BI25" s="27" t="n">
        <f aca="false">BH24+BH26</f>
        <v>12</v>
      </c>
      <c r="BJ25" s="27" t="n">
        <f aca="false">IF(AQ25&lt;&gt;0,ROUND(AP25/AQ25,1)*10000,0)</f>
        <v>0</v>
      </c>
      <c r="BK25" s="27" t="n">
        <f aca="false">IF(AQ25&lt;&gt;0,AP25/AQ25,0)</f>
        <v>0</v>
      </c>
      <c r="BL25" s="177" t="s">
        <v>6</v>
      </c>
    </row>
    <row r="26" customFormat="false" ht="16.5" hidden="true" customHeight="true" outlineLevel="0" collapsed="false">
      <c r="A26" s="26"/>
      <c r="C26" s="27"/>
      <c r="D26" s="28"/>
      <c r="E26" s="162"/>
      <c r="F26" s="155" t="n">
        <f aca="false">T116</f>
        <v>0</v>
      </c>
      <c r="G26" s="156" t="n">
        <f aca="false">U116</f>
        <v>0</v>
      </c>
      <c r="H26" s="90" t="n">
        <f aca="false">T117</f>
        <v>0</v>
      </c>
      <c r="I26" s="157" t="n">
        <f aca="false">U117</f>
        <v>0</v>
      </c>
      <c r="J26" s="155" t="n">
        <f aca="false">T118</f>
        <v>0</v>
      </c>
      <c r="K26" s="156" t="n">
        <f aca="false">U118</f>
        <v>0</v>
      </c>
      <c r="L26" s="90" t="n">
        <f aca="false">T119</f>
        <v>0</v>
      </c>
      <c r="M26" s="157" t="n">
        <f aca="false">U119</f>
        <v>0</v>
      </c>
      <c r="N26" s="155" t="n">
        <f aca="false">T120</f>
        <v>0</v>
      </c>
      <c r="O26" s="156" t="n">
        <f aca="false">U120</f>
        <v>0</v>
      </c>
      <c r="P26" s="90" t="n">
        <f aca="false">T121</f>
        <v>0</v>
      </c>
      <c r="Q26" s="157" t="n">
        <f aca="false">U121</f>
        <v>0</v>
      </c>
      <c r="R26" s="155" t="n">
        <f aca="false">T122</f>
        <v>0</v>
      </c>
      <c r="S26" s="89" t="n">
        <f aca="false">U122</f>
        <v>0</v>
      </c>
      <c r="T26" s="185" t="s">
        <v>23</v>
      </c>
      <c r="U26" s="186" t="s">
        <v>23</v>
      </c>
      <c r="V26" s="88" t="n">
        <f aca="false">T123</f>
        <v>0</v>
      </c>
      <c r="W26" s="89" t="n">
        <f aca="false">U123</f>
        <v>0</v>
      </c>
      <c r="X26" s="90" t="n">
        <f aca="false">T124</f>
        <v>0</v>
      </c>
      <c r="Y26" s="91" t="n">
        <f aca="false">U124</f>
        <v>0</v>
      </c>
      <c r="Z26" s="92" t="n">
        <f aca="false">T125</f>
        <v>0</v>
      </c>
      <c r="AA26" s="92" t="n">
        <f aca="false">U125</f>
        <v>0</v>
      </c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187" t="n">
        <f aca="false">SUM(F26,H26,J26,L26,N26,P26,R26,V26,X26,Z26)</f>
        <v>0</v>
      </c>
      <c r="AM26" s="187" t="n">
        <f aca="false">SUM(G26,I26,K26,M26,O26,Q26,S26,W26,Y26,AA26)</f>
        <v>0</v>
      </c>
      <c r="AN26" s="187" t="n">
        <f aca="false">SUM(U5,U8,U11,U14,U17,U20,U23,U29,U32,U35)</f>
        <v>0</v>
      </c>
      <c r="AO26" s="188" t="n">
        <f aca="false">SUM(T5,T8,T11,T14,T17,T20,T23,T29,T32,T35)</f>
        <v>0</v>
      </c>
      <c r="AP26" s="189" t="n">
        <f aca="false">AL26+AN26</f>
        <v>0</v>
      </c>
      <c r="AQ26" s="190" t="n">
        <f aca="false">AM26+AO26</f>
        <v>0</v>
      </c>
      <c r="AR26" s="191"/>
      <c r="AS26" s="192"/>
      <c r="AT26" s="3" t="s">
        <v>26</v>
      </c>
      <c r="AU26" s="27"/>
      <c r="AV26" s="27"/>
      <c r="AW26" s="175"/>
      <c r="AX26" s="27" t="n">
        <f aca="false">IF(T4&lt;U4,1,0)</f>
        <v>0</v>
      </c>
      <c r="AY26" s="24" t="n">
        <f aca="false">IF(AW26&lt;AW29,7,6)</f>
        <v>6</v>
      </c>
      <c r="AZ26" s="27" t="n">
        <f aca="false">IF(T10&lt;U10,1,0)</f>
        <v>0</v>
      </c>
      <c r="BA26" s="176" t="n">
        <f aca="false">IF(T13&lt;U13,1,0)</f>
        <v>0</v>
      </c>
      <c r="BB26" s="27" t="n">
        <f aca="false">IF(T16&lt;U16,1,0)</f>
        <v>0</v>
      </c>
      <c r="BC26" s="176" t="n">
        <f aca="false">IF(T19&lt;U19,1,0)</f>
        <v>0</v>
      </c>
      <c r="BD26" s="27" t="n">
        <f aca="false">IF(T22&lt;U22,1,0)</f>
        <v>0</v>
      </c>
      <c r="BE26" s="176" t="n">
        <f aca="false">IF(T28&lt;U28,1,0)</f>
        <v>0</v>
      </c>
      <c r="BF26" s="27" t="n">
        <f aca="false">IF(T31&lt;U31,1,0)</f>
        <v>0</v>
      </c>
      <c r="BG26" s="176" t="n">
        <f aca="false">IF(T34&lt;U34,1,0)</f>
        <v>0</v>
      </c>
      <c r="BH26" s="27" t="n">
        <f aca="false">SUM(AX26:BG26)</f>
        <v>6</v>
      </c>
      <c r="BI26" s="27"/>
      <c r="BJ26" s="27"/>
      <c r="BK26" s="27"/>
    </row>
    <row r="27" customFormat="false" ht="15.75" hidden="true" customHeight="true" outlineLevel="0" collapsed="false">
      <c r="A27" s="26"/>
      <c r="C27" s="27"/>
      <c r="D27" s="28"/>
      <c r="E27" s="162"/>
      <c r="F27" s="163" t="str">
        <f aca="false">P127</f>
        <v/>
      </c>
      <c r="G27" s="164" t="str">
        <f aca="false">Q127</f>
        <v/>
      </c>
      <c r="H27" s="165" t="str">
        <f aca="false">P128</f>
        <v/>
      </c>
      <c r="I27" s="166" t="str">
        <f aca="false">Q128</f>
        <v/>
      </c>
      <c r="J27" s="163" t="str">
        <f aca="false">P129</f>
        <v/>
      </c>
      <c r="K27" s="164" t="str">
        <f aca="false">Q129</f>
        <v/>
      </c>
      <c r="L27" s="165" t="str">
        <f aca="false">P130</f>
        <v/>
      </c>
      <c r="M27" s="166" t="str">
        <f aca="false">Q130</f>
        <v/>
      </c>
      <c r="N27" s="163" t="str">
        <f aca="false">P131</f>
        <v/>
      </c>
      <c r="O27" s="164" t="str">
        <f aca="false">Q131</f>
        <v/>
      </c>
      <c r="P27" s="165" t="str">
        <f aca="false">P132</f>
        <v/>
      </c>
      <c r="Q27" s="166" t="str">
        <f aca="false">Q132</f>
        <v/>
      </c>
      <c r="R27" s="163" t="str">
        <f aca="false">P133</f>
        <v/>
      </c>
      <c r="S27" s="113" t="str">
        <f aca="false">Q133</f>
        <v/>
      </c>
      <c r="T27" s="114" t="str">
        <f aca="false">P134</f>
        <v/>
      </c>
      <c r="U27" s="167" t="str">
        <f aca="false">Q134</f>
        <v/>
      </c>
      <c r="V27" s="112" t="s">
        <v>23</v>
      </c>
      <c r="W27" s="113" t="s">
        <v>23</v>
      </c>
      <c r="X27" s="114" t="str">
        <f aca="false">P135</f>
        <v/>
      </c>
      <c r="Y27" s="115" t="str">
        <f aca="false">Q135</f>
        <v/>
      </c>
      <c r="Z27" s="116" t="str">
        <f aca="false">P136</f>
        <v/>
      </c>
      <c r="AA27" s="116" t="str">
        <f aca="false">Q136</f>
        <v/>
      </c>
      <c r="AB27" s="115"/>
      <c r="AC27" s="115"/>
      <c r="AD27" s="115"/>
      <c r="AE27" s="115"/>
      <c r="AF27" s="115"/>
      <c r="AG27" s="115"/>
      <c r="AH27" s="115"/>
      <c r="AI27" s="115"/>
      <c r="AJ27" s="115"/>
      <c r="AK27" s="115"/>
      <c r="AL27" s="168" t="n">
        <f aca="false">SUM(F27,H27,J27,L27,N27,P27,R27,T27,X27,Z27)</f>
        <v>0</v>
      </c>
      <c r="AM27" s="169" t="n">
        <f aca="false">SUM(G27,I27,K27,M27,O27,Q27,S27,U27,Y27,AA27)</f>
        <v>0</v>
      </c>
      <c r="AN27" s="168" t="n">
        <f aca="false">SUM(W3,W6,W9,W12,W15,W18,W21,W24,W30,W33)</f>
        <v>0</v>
      </c>
      <c r="AO27" s="170" t="n">
        <f aca="false">SUM(V3,V6,V9,V12,V15,V18,V21,V24,V30,V33)</f>
        <v>0</v>
      </c>
      <c r="AP27" s="171" t="n">
        <f aca="false">AL27+AN27</f>
        <v>0</v>
      </c>
      <c r="AQ27" s="172" t="n">
        <f aca="false">AM27+AO27</f>
        <v>0</v>
      </c>
      <c r="AR27" s="193" t="str">
        <f aca="false">IF(AQ27=0,"",AP27/AQ27)</f>
        <v/>
      </c>
      <c r="AS27" s="174" t="n">
        <f aca="false">BH28</f>
        <v>-3</v>
      </c>
      <c r="AT27" s="3" t="s">
        <v>24</v>
      </c>
      <c r="AU27" s="175" t="n">
        <f aca="false">AP29*100-AQ29</f>
        <v>0</v>
      </c>
      <c r="AV27" s="175" t="n">
        <f aca="false">AR28</f>
        <v>0</v>
      </c>
      <c r="AW27" s="175"/>
      <c r="AX27" s="175" t="n">
        <f aca="false">IF(F28&gt;G28,1,0)</f>
        <v>0</v>
      </c>
      <c r="AY27" s="24" t="n">
        <f aca="false">IF(AW27&lt;AW30,7,6)</f>
        <v>6</v>
      </c>
      <c r="AZ27" s="175" t="n">
        <f aca="false">IF(L28&gt;M28,1,0)</f>
        <v>0</v>
      </c>
      <c r="BA27" s="176" t="n">
        <f aca="false">IF(N28&gt;O28,1,0)</f>
        <v>0</v>
      </c>
      <c r="BB27" s="175" t="n">
        <f aca="false">IF(P28&gt;Q28,1,0)</f>
        <v>0</v>
      </c>
      <c r="BC27" s="176" t="n">
        <f aca="false">IF(R28&gt;S28,1,0)</f>
        <v>0</v>
      </c>
      <c r="BD27" s="175" t="n">
        <f aca="false">IF(T28&gt;U28,1,0)</f>
        <v>0</v>
      </c>
      <c r="BE27" s="176" t="n">
        <f aca="false">IF(V28&gt;W28,1,0)</f>
        <v>0</v>
      </c>
      <c r="BF27" s="175" t="n">
        <f aca="false">IF(X28&gt;Y28,1,0)</f>
        <v>0</v>
      </c>
      <c r="BG27" s="176" t="n">
        <f aca="false">IF(Z28&gt;AA28,1,0)</f>
        <v>0</v>
      </c>
      <c r="BH27" s="175" t="n">
        <f aca="false">SUM(AX27:BG27)</f>
        <v>6</v>
      </c>
      <c r="BI27" s="27"/>
      <c r="BJ27" s="27" t="n">
        <f aca="false">IF(AQ27&lt;&gt;0,ROUND(AP27/AQ27,1)*10,0)</f>
        <v>0</v>
      </c>
      <c r="BK27" s="27" t="n">
        <f aca="false">IF(AQ27&lt;&gt;0,AP27/AQ27,0)</f>
        <v>0</v>
      </c>
      <c r="BL27" s="177" t="s">
        <v>25</v>
      </c>
    </row>
    <row r="28" customFormat="false" ht="15.75" hidden="true" customHeight="true" outlineLevel="0" collapsed="false">
      <c r="A28" s="26"/>
      <c r="C28" s="27"/>
      <c r="D28" s="28"/>
      <c r="E28" s="162"/>
      <c r="F28" s="149" t="str">
        <f aca="false">R127</f>
        <v/>
      </c>
      <c r="G28" s="150" t="str">
        <f aca="false">S127</f>
        <v/>
      </c>
      <c r="H28" s="151" t="str">
        <f aca="false">R128</f>
        <v/>
      </c>
      <c r="I28" s="152" t="str">
        <f aca="false">S128</f>
        <v/>
      </c>
      <c r="J28" s="149" t="str">
        <f aca="false">R129</f>
        <v/>
      </c>
      <c r="K28" s="150" t="str">
        <f aca="false">S129</f>
        <v/>
      </c>
      <c r="L28" s="151" t="str">
        <f aca="false">R130</f>
        <v/>
      </c>
      <c r="M28" s="152" t="str">
        <f aca="false">S130</f>
        <v/>
      </c>
      <c r="N28" s="149" t="str">
        <f aca="false">R131</f>
        <v/>
      </c>
      <c r="O28" s="150" t="str">
        <f aca="false">S131</f>
        <v/>
      </c>
      <c r="P28" s="151" t="str">
        <f aca="false">R132</f>
        <v/>
      </c>
      <c r="Q28" s="152" t="str">
        <f aca="false">S132</f>
        <v/>
      </c>
      <c r="R28" s="149" t="str">
        <f aca="false">R133</f>
        <v/>
      </c>
      <c r="S28" s="67" t="str">
        <f aca="false">S133</f>
        <v/>
      </c>
      <c r="T28" s="68" t="str">
        <f aca="false">R134</f>
        <v/>
      </c>
      <c r="U28" s="178" t="str">
        <f aca="false">S134</f>
        <v/>
      </c>
      <c r="V28" s="66" t="s">
        <v>23</v>
      </c>
      <c r="W28" s="67" t="s">
        <v>23</v>
      </c>
      <c r="X28" s="68" t="str">
        <f aca="false">R135</f>
        <v/>
      </c>
      <c r="Y28" s="45" t="str">
        <f aca="false">S135</f>
        <v/>
      </c>
      <c r="Z28" s="46" t="str">
        <f aca="false">R136</f>
        <v/>
      </c>
      <c r="AA28" s="46" t="str">
        <f aca="false">S136</f>
        <v/>
      </c>
      <c r="AB28" s="46" t="n">
        <f aca="false">BI137</f>
        <v>0</v>
      </c>
      <c r="AC28" s="46" t="n">
        <f aca="false">BA137+BE137</f>
        <v>0</v>
      </c>
      <c r="AD28" s="46" t="n">
        <f aca="false">BB137+BF137</f>
        <v>0</v>
      </c>
      <c r="AE28" s="46" t="n">
        <f aca="false">BC137+BG137</f>
        <v>0</v>
      </c>
      <c r="AF28" s="46" t="n">
        <f aca="false">BD137+BH137</f>
        <v>0</v>
      </c>
      <c r="AG28" s="46" t="n">
        <f aca="false">AP28</f>
        <v>0</v>
      </c>
      <c r="AH28" s="46" t="n">
        <f aca="false">AQ28</f>
        <v>0</v>
      </c>
      <c r="AI28" s="46" t="n">
        <f aca="false">AP29</f>
        <v>0</v>
      </c>
      <c r="AJ28" s="46" t="n">
        <f aca="false">AQ29</f>
        <v>0</v>
      </c>
      <c r="AK28" s="46" t="n">
        <f aca="false">AS27</f>
        <v>-3</v>
      </c>
      <c r="AL28" s="179" t="n">
        <f aca="false">SUM(F28,H28,J28,L28,N28,P28,R28,T28,X28,Z28)</f>
        <v>0</v>
      </c>
      <c r="AM28" s="179" t="n">
        <f aca="false">SUM(G28,I28,K28,M28,O28,Q28,S28,U28,Y28,AA28)</f>
        <v>0</v>
      </c>
      <c r="AN28" s="179" t="n">
        <f aca="false">SUM(W4,W7,W10,W13,W16,W19,W22,W25,W31,W34)</f>
        <v>0</v>
      </c>
      <c r="AO28" s="180" t="n">
        <f aca="false">SUM(V4,V7,V10,V13,V16,V19,V22,V25,V31,V34)</f>
        <v>0</v>
      </c>
      <c r="AP28" s="181" t="n">
        <f aca="false">AL28+AN28</f>
        <v>0</v>
      </c>
      <c r="AQ28" s="182" t="n">
        <f aca="false">AM28+AO28</f>
        <v>0</v>
      </c>
      <c r="AR28" s="183" t="n">
        <f aca="false">AP28-AQ28</f>
        <v>0</v>
      </c>
      <c r="AS28" s="184"/>
      <c r="AU28" s="175"/>
      <c r="AV28" s="175"/>
      <c r="AW28" s="175" t="n">
        <f aca="false">AP29*100000000-AQ29*10000000+BJ28+BJ27</f>
        <v>0</v>
      </c>
      <c r="AX28" s="175"/>
      <c r="AY28" s="24" t="n">
        <f aca="false">IF(AW28&lt;AW31,7,6)</f>
        <v>6</v>
      </c>
      <c r="AZ28" s="175" t="n">
        <f aca="false">IF(AW28&lt;AW34,AY28,AY28-1)</f>
        <v>5</v>
      </c>
      <c r="BA28" s="176" t="n">
        <f aca="false">IF(AW28&lt;AW4,AZ28,AZ28-1)</f>
        <v>4</v>
      </c>
      <c r="BB28" s="175" t="n">
        <f aca="false">IF(AW28&lt;AW7,BA28,BA28-1)</f>
        <v>3</v>
      </c>
      <c r="BC28" s="176" t="n">
        <f aca="false">IF(AW28&lt;AW10,BB28,BB28-1)</f>
        <v>2</v>
      </c>
      <c r="BD28" s="175" t="n">
        <f aca="false">IF(AW28&lt;AW13,BC28,BC28-1)</f>
        <v>1</v>
      </c>
      <c r="BE28" s="176" t="n">
        <f aca="false">IF(AW28&lt;AW16,BD28,BD28-1)</f>
        <v>0</v>
      </c>
      <c r="BF28" s="175" t="n">
        <f aca="false">IF(AW28&lt;AW19,BE28,BE28-1)</f>
        <v>-1</v>
      </c>
      <c r="BG28" s="176" t="n">
        <f aca="false">IF(AW28&lt;AW22,BF28,BF28-1)</f>
        <v>-2</v>
      </c>
      <c r="BH28" s="175" t="n">
        <f aca="false">IF(AW28&lt;AW25,BG28,BG28-1)</f>
        <v>-3</v>
      </c>
      <c r="BI28" s="27" t="n">
        <f aca="false">BH27+BH29</f>
        <v>12</v>
      </c>
      <c r="BJ28" s="27" t="n">
        <f aca="false">IF(AQ28&lt;&gt;0,ROUND(AP28/AQ28,1)*10000,0)</f>
        <v>0</v>
      </c>
      <c r="BK28" s="27" t="n">
        <f aca="false">IF(AQ28&lt;&gt;0,AP28/AQ28,0)</f>
        <v>0</v>
      </c>
      <c r="BL28" s="177" t="s">
        <v>6</v>
      </c>
    </row>
    <row r="29" customFormat="false" ht="16.5" hidden="true" customHeight="true" outlineLevel="0" collapsed="false">
      <c r="A29" s="26"/>
      <c r="C29" s="27"/>
      <c r="D29" s="28"/>
      <c r="E29" s="162"/>
      <c r="F29" s="155" t="n">
        <f aca="false">T127</f>
        <v>0</v>
      </c>
      <c r="G29" s="156" t="n">
        <f aca="false">U127</f>
        <v>0</v>
      </c>
      <c r="H29" s="90" t="n">
        <f aca="false">T128</f>
        <v>0</v>
      </c>
      <c r="I29" s="157" t="n">
        <f aca="false">U128</f>
        <v>0</v>
      </c>
      <c r="J29" s="155" t="n">
        <f aca="false">T129</f>
        <v>0</v>
      </c>
      <c r="K29" s="156" t="n">
        <f aca="false">U129</f>
        <v>0</v>
      </c>
      <c r="L29" s="90" t="n">
        <f aca="false">T130</f>
        <v>0</v>
      </c>
      <c r="M29" s="157" t="n">
        <f aca="false">U130</f>
        <v>0</v>
      </c>
      <c r="N29" s="155" t="n">
        <f aca="false">T131</f>
        <v>0</v>
      </c>
      <c r="O29" s="156" t="n">
        <f aca="false">U131</f>
        <v>0</v>
      </c>
      <c r="P29" s="90" t="n">
        <f aca="false">T132</f>
        <v>0</v>
      </c>
      <c r="Q29" s="157" t="n">
        <f aca="false">U132</f>
        <v>0</v>
      </c>
      <c r="R29" s="155" t="n">
        <f aca="false">T133</f>
        <v>0</v>
      </c>
      <c r="S29" s="89" t="n">
        <f aca="false">U133</f>
        <v>0</v>
      </c>
      <c r="T29" s="185" t="n">
        <f aca="false">T134</f>
        <v>0</v>
      </c>
      <c r="U29" s="186" t="n">
        <f aca="false">U134</f>
        <v>0</v>
      </c>
      <c r="V29" s="88" t="s">
        <v>23</v>
      </c>
      <c r="W29" s="89" t="s">
        <v>23</v>
      </c>
      <c r="X29" s="185" t="n">
        <f aca="false">T135</f>
        <v>0</v>
      </c>
      <c r="Y29" s="91" t="n">
        <f aca="false">U135</f>
        <v>0</v>
      </c>
      <c r="Z29" s="92" t="n">
        <f aca="false">T136</f>
        <v>0</v>
      </c>
      <c r="AA29" s="92" t="n">
        <f aca="false">U136</f>
        <v>0</v>
      </c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194" t="n">
        <f aca="false">SUM(F29,H29,J29,L29,N29,P29,R29,T29,X29,Z29)</f>
        <v>0</v>
      </c>
      <c r="AM29" s="194" t="n">
        <f aca="false">SUM(G29,I29,K29,M29,O29,Q29,S29,U29,Y29,AA29)</f>
        <v>0</v>
      </c>
      <c r="AN29" s="194" t="n">
        <f aca="false">SUM(W5,W8,W11,W14,W17,W20,W23,W26,W32,W35)</f>
        <v>0</v>
      </c>
      <c r="AO29" s="188" t="n">
        <f aca="false">SUM(V5,V8,V11,V14,V17,V20,V23,V26,V32,V35)</f>
        <v>0</v>
      </c>
      <c r="AP29" s="189" t="n">
        <f aca="false">AL29+AN29</f>
        <v>0</v>
      </c>
      <c r="AQ29" s="190" t="n">
        <f aca="false">AM29+AO29</f>
        <v>0</v>
      </c>
      <c r="AR29" s="191"/>
      <c r="AS29" s="192"/>
      <c r="AT29" s="3" t="s">
        <v>26</v>
      </c>
      <c r="AU29" s="175"/>
      <c r="AV29" s="175"/>
      <c r="AW29" s="175"/>
      <c r="AX29" s="175" t="n">
        <f aca="false">IF(G32=3,1,0)</f>
        <v>0</v>
      </c>
      <c r="AY29" s="24" t="n">
        <f aca="false">IF(AW29&lt;AW32,7,6)</f>
        <v>6</v>
      </c>
      <c r="AZ29" s="175" t="n">
        <f aca="false">IF(G38=3,1,0)</f>
        <v>0</v>
      </c>
      <c r="BA29" s="176" t="n">
        <f aca="false">IF(G41=3,1,0)</f>
        <v>0</v>
      </c>
      <c r="BB29" s="175" t="n">
        <f aca="false">IF(G44=3,1,0)</f>
        <v>0</v>
      </c>
      <c r="BC29" s="176" t="n">
        <f aca="false">IF(G47=3,1,0)</f>
        <v>0</v>
      </c>
      <c r="BD29" s="175" t="n">
        <f aca="false">IF(G50=3,1,0)</f>
        <v>0</v>
      </c>
      <c r="BE29" s="176" t="n">
        <f aca="false">IF(G53=3,1,0)</f>
        <v>0</v>
      </c>
      <c r="BF29" s="175" t="n">
        <f aca="false">IF(G56=3,1,0)</f>
        <v>0</v>
      </c>
      <c r="BG29" s="176" t="n">
        <f aca="false">IF(G59=3,1,0)</f>
        <v>0</v>
      </c>
      <c r="BH29" s="175" t="n">
        <f aca="false">SUM(AX29:BG29)</f>
        <v>6</v>
      </c>
      <c r="BI29" s="27"/>
      <c r="BJ29" s="27"/>
      <c r="BK29" s="27"/>
    </row>
    <row r="30" customFormat="false" ht="15.75" hidden="true" customHeight="true" outlineLevel="0" collapsed="false">
      <c r="A30" s="26"/>
      <c r="C30" s="27"/>
      <c r="D30" s="28"/>
      <c r="E30" s="162"/>
      <c r="F30" s="163" t="str">
        <f aca="false">P138</f>
        <v/>
      </c>
      <c r="G30" s="164" t="str">
        <f aca="false">Q138</f>
        <v/>
      </c>
      <c r="H30" s="165" t="str">
        <f aca="false">P139</f>
        <v/>
      </c>
      <c r="I30" s="166" t="str">
        <f aca="false">Q139</f>
        <v/>
      </c>
      <c r="J30" s="163" t="str">
        <f aca="false">P140</f>
        <v/>
      </c>
      <c r="K30" s="164" t="str">
        <f aca="false">Q140</f>
        <v/>
      </c>
      <c r="L30" s="165" t="str">
        <f aca="false">P141</f>
        <v/>
      </c>
      <c r="M30" s="166" t="str">
        <f aca="false">Q141</f>
        <v/>
      </c>
      <c r="N30" s="163" t="str">
        <f aca="false">P142</f>
        <v/>
      </c>
      <c r="O30" s="164" t="str">
        <f aca="false">Q142</f>
        <v/>
      </c>
      <c r="P30" s="165" t="str">
        <f aca="false">P143</f>
        <v/>
      </c>
      <c r="Q30" s="166" t="str">
        <f aca="false">Q143</f>
        <v/>
      </c>
      <c r="R30" s="163" t="str">
        <f aca="false">P144</f>
        <v/>
      </c>
      <c r="S30" s="113" t="str">
        <f aca="false">Q144</f>
        <v/>
      </c>
      <c r="T30" s="114" t="str">
        <f aca="false">P145</f>
        <v/>
      </c>
      <c r="U30" s="167" t="str">
        <f aca="false">Q145</f>
        <v/>
      </c>
      <c r="V30" s="112" t="str">
        <f aca="false">P146</f>
        <v/>
      </c>
      <c r="W30" s="113" t="str">
        <f aca="false">Q146</f>
        <v/>
      </c>
      <c r="X30" s="114" t="s">
        <v>23</v>
      </c>
      <c r="Y30" s="115" t="s">
        <v>23</v>
      </c>
      <c r="Z30" s="116" t="str">
        <f aca="false">P147</f>
        <v/>
      </c>
      <c r="AA30" s="116" t="str">
        <f aca="false">Q147</f>
        <v/>
      </c>
      <c r="AB30" s="115"/>
      <c r="AC30" s="115"/>
      <c r="AD30" s="115"/>
      <c r="AE30" s="115"/>
      <c r="AF30" s="115"/>
      <c r="AG30" s="115"/>
      <c r="AH30" s="115"/>
      <c r="AI30" s="115"/>
      <c r="AJ30" s="115"/>
      <c r="AK30" s="115"/>
      <c r="AL30" s="168" t="n">
        <f aca="false">SUM(F30,H30,J30,L30,N30,P30,R30,T30,V30,Z30)</f>
        <v>0</v>
      </c>
      <c r="AM30" s="169" t="n">
        <f aca="false">SUM(G30,I30,K30,M30,O30,Q30,S30,U30,W30,AA30)</f>
        <v>0</v>
      </c>
      <c r="AN30" s="168" t="n">
        <f aca="false">SUM(Y3,Y6,Y9,Y12,Y15,Y18,Y21,Y24,Y27,Y33)</f>
        <v>0</v>
      </c>
      <c r="AO30" s="170" t="n">
        <f aca="false">SUM(X3,X6,X9,X12,X15,X18,X21,X24,X27,X33)</f>
        <v>0</v>
      </c>
      <c r="AP30" s="171" t="n">
        <f aca="false">AL30+AN30</f>
        <v>0</v>
      </c>
      <c r="AQ30" s="172" t="n">
        <f aca="false">AM30+AO30</f>
        <v>0</v>
      </c>
      <c r="AR30" s="193" t="str">
        <f aca="false">IF(AQ30=0,"",AP30/AQ30)</f>
        <v/>
      </c>
      <c r="AS30" s="174" t="n">
        <f aca="false">BH31</f>
        <v>-3</v>
      </c>
      <c r="AT30" s="3" t="s">
        <v>24</v>
      </c>
      <c r="AU30" s="27" t="n">
        <f aca="false">AP32*100-AQ32</f>
        <v>0</v>
      </c>
      <c r="AV30" s="27" t="n">
        <f aca="false">AR31</f>
        <v>0</v>
      </c>
      <c r="AW30" s="175"/>
      <c r="AX30" s="27" t="n">
        <f aca="false">IF(F31&gt;G31,1,0)</f>
        <v>0</v>
      </c>
      <c r="AY30" s="24" t="n">
        <f aca="false">IF(AW30&lt;AW33,7,6)</f>
        <v>6</v>
      </c>
      <c r="AZ30" s="27" t="n">
        <f aca="false">IF(J31&gt;K31,1,0)</f>
        <v>0</v>
      </c>
      <c r="BA30" s="176" t="n">
        <f aca="false">IF(L31&gt;M31,1,0)</f>
        <v>0</v>
      </c>
      <c r="BB30" s="27" t="n">
        <f aca="false">IF(N31&gt;O31,1,0)</f>
        <v>0</v>
      </c>
      <c r="BC30" s="176" t="n">
        <f aca="false">IF(P31&gt;Q31,1,0)</f>
        <v>0</v>
      </c>
      <c r="BD30" s="27" t="n">
        <f aca="false">IF(R31&gt;S31,1,0)</f>
        <v>0</v>
      </c>
      <c r="BE30" s="176" t="n">
        <f aca="false">IF(T31&gt;U31,1,0)</f>
        <v>0</v>
      </c>
      <c r="BF30" s="27" t="n">
        <f aca="false">IF(V31&gt;W31,1,0)</f>
        <v>0</v>
      </c>
      <c r="BG30" s="176" t="n">
        <f aca="false">IF(Z31&gt;AA31,1,0)</f>
        <v>0</v>
      </c>
      <c r="BH30" s="27" t="n">
        <f aca="false">SUM(AX30:BG30)</f>
        <v>6</v>
      </c>
      <c r="BI30" s="27"/>
      <c r="BJ30" s="27" t="n">
        <f aca="false">IF(AQ30&lt;&gt;0,ROUND(AP30/AQ30,1)*10,0)</f>
        <v>0</v>
      </c>
      <c r="BK30" s="27" t="n">
        <f aca="false">IF(AQ30&lt;&gt;0,AP30/AQ30,0)</f>
        <v>0</v>
      </c>
      <c r="BL30" s="177" t="s">
        <v>25</v>
      </c>
    </row>
    <row r="31" customFormat="false" ht="15.75" hidden="true" customHeight="true" outlineLevel="0" collapsed="false">
      <c r="A31" s="26"/>
      <c r="C31" s="27"/>
      <c r="D31" s="28"/>
      <c r="E31" s="162"/>
      <c r="F31" s="149" t="str">
        <f aca="false">R138</f>
        <v/>
      </c>
      <c r="G31" s="150" t="str">
        <f aca="false">S138</f>
        <v/>
      </c>
      <c r="H31" s="151" t="str">
        <f aca="false">R139</f>
        <v/>
      </c>
      <c r="I31" s="152" t="str">
        <f aca="false">S139</f>
        <v/>
      </c>
      <c r="J31" s="149" t="str">
        <f aca="false">R140</f>
        <v/>
      </c>
      <c r="K31" s="150" t="str">
        <f aca="false">S140</f>
        <v/>
      </c>
      <c r="L31" s="151" t="str">
        <f aca="false">R141</f>
        <v/>
      </c>
      <c r="M31" s="152" t="str">
        <f aca="false">S141</f>
        <v/>
      </c>
      <c r="N31" s="149" t="str">
        <f aca="false">R142</f>
        <v/>
      </c>
      <c r="O31" s="150" t="str">
        <f aca="false">S142</f>
        <v/>
      </c>
      <c r="P31" s="151" t="str">
        <f aca="false">R143</f>
        <v/>
      </c>
      <c r="Q31" s="152" t="str">
        <f aca="false">S143</f>
        <v/>
      </c>
      <c r="R31" s="149" t="str">
        <f aca="false">R144</f>
        <v/>
      </c>
      <c r="S31" s="67" t="str">
        <f aca="false">S144</f>
        <v/>
      </c>
      <c r="T31" s="68" t="str">
        <f aca="false">R145</f>
        <v/>
      </c>
      <c r="U31" s="178" t="str">
        <f aca="false">S145</f>
        <v/>
      </c>
      <c r="V31" s="66" t="str">
        <f aca="false">R146</f>
        <v/>
      </c>
      <c r="W31" s="67" t="str">
        <f aca="false">S146</f>
        <v/>
      </c>
      <c r="X31" s="68" t="s">
        <v>23</v>
      </c>
      <c r="Y31" s="45" t="s">
        <v>23</v>
      </c>
      <c r="Z31" s="46" t="str">
        <f aca="false">R147</f>
        <v/>
      </c>
      <c r="AA31" s="46" t="str">
        <f aca="false">S147</f>
        <v/>
      </c>
      <c r="AB31" s="46" t="n">
        <f aca="false">BI148</f>
        <v>0</v>
      </c>
      <c r="AC31" s="46" t="n">
        <f aca="false">BA148+BE148</f>
        <v>0</v>
      </c>
      <c r="AD31" s="46" t="n">
        <f aca="false">BB148+BF148</f>
        <v>0</v>
      </c>
      <c r="AE31" s="46" t="n">
        <f aca="false">BC148+BG148</f>
        <v>0</v>
      </c>
      <c r="AF31" s="46" t="n">
        <f aca="false">BD148+BH148</f>
        <v>0</v>
      </c>
      <c r="AG31" s="46" t="n">
        <f aca="false">AP31</f>
        <v>0</v>
      </c>
      <c r="AH31" s="46" t="n">
        <f aca="false">AQ31</f>
        <v>0</v>
      </c>
      <c r="AI31" s="46" t="n">
        <f aca="false">AP32</f>
        <v>0</v>
      </c>
      <c r="AJ31" s="46" t="n">
        <f aca="false">AQ32</f>
        <v>0</v>
      </c>
      <c r="AK31" s="46" t="n">
        <f aca="false">AS30</f>
        <v>-3</v>
      </c>
      <c r="AL31" s="179" t="n">
        <f aca="false">SUM(F31,H31,J31,L31,N31,P31,R31,T31,V31,Z31)</f>
        <v>0</v>
      </c>
      <c r="AM31" s="179" t="n">
        <f aca="false">SUM(G31,I31,K31,M31,O31,Q31,S31,U31,W31,AA31)</f>
        <v>0</v>
      </c>
      <c r="AN31" s="179" t="n">
        <f aca="false">SUM(Y4,Y7,Y10,Y13,Y16,Y19,Y22,Y25,Y28,Y34)</f>
        <v>0</v>
      </c>
      <c r="AO31" s="180" t="n">
        <f aca="false">SUM(X4,X7,X10,X13,X16,X19,X22,X25,X28,X34)</f>
        <v>0</v>
      </c>
      <c r="AP31" s="181" t="n">
        <f aca="false">AL31+AN31</f>
        <v>0</v>
      </c>
      <c r="AQ31" s="182" t="n">
        <f aca="false">AM31+AO31</f>
        <v>0</v>
      </c>
      <c r="AR31" s="183" t="n">
        <f aca="false">AP31-AQ31</f>
        <v>0</v>
      </c>
      <c r="AS31" s="184"/>
      <c r="AU31" s="27"/>
      <c r="AV31" s="27"/>
      <c r="AW31" s="175" t="n">
        <f aca="false">AP32*100000000-AQ32*10000000+BJ31+BJ30</f>
        <v>0</v>
      </c>
      <c r="AX31" s="27"/>
      <c r="AY31" s="24" t="n">
        <f aca="false">IF(AW31&lt;AW34,7,6)</f>
        <v>6</v>
      </c>
      <c r="AZ31" s="27" t="n">
        <f aca="false">IF(AW31&lt;AW4,AY31,AY31-1)</f>
        <v>5</v>
      </c>
      <c r="BA31" s="176" t="n">
        <f aca="false">IF(AW31&lt;AW7,AZ31,AZ31-1)</f>
        <v>4</v>
      </c>
      <c r="BB31" s="27" t="n">
        <f aca="false">IF(AW31&lt;AW10,BA31,BA31-1)</f>
        <v>3</v>
      </c>
      <c r="BC31" s="176" t="n">
        <f aca="false">IF(AW31&lt;AW13,BB31,BB31-1)</f>
        <v>2</v>
      </c>
      <c r="BD31" s="27" t="n">
        <f aca="false">IF(AW31&lt;AW16,BC31,BC31-1)</f>
        <v>1</v>
      </c>
      <c r="BE31" s="176" t="n">
        <f aca="false">IF(AW31&lt;AW19,BD31,BD31-1)</f>
        <v>0</v>
      </c>
      <c r="BF31" s="27" t="n">
        <f aca="false">IF(AW31&lt;AW22,BE31,BE31-1)</f>
        <v>-1</v>
      </c>
      <c r="BG31" s="176" t="n">
        <f aca="false">IF(AW31&lt;AW25,BF31,BF31-1)</f>
        <v>-2</v>
      </c>
      <c r="BH31" s="27" t="n">
        <f aca="false">IF(AW31&lt;AW28,BG31,BG31-1)</f>
        <v>-3</v>
      </c>
      <c r="BI31" s="27" t="n">
        <f aca="false">BH30+BH32</f>
        <v>12</v>
      </c>
      <c r="BJ31" s="27" t="n">
        <f aca="false">IF(AQ31&lt;&gt;0,ROUND(AP31/AQ31,1)*10000,0)</f>
        <v>0</v>
      </c>
      <c r="BK31" s="27" t="n">
        <f aca="false">IF(AQ31&lt;&gt;0,AP31/AQ31,0)</f>
        <v>0</v>
      </c>
      <c r="BL31" s="177" t="s">
        <v>6</v>
      </c>
    </row>
    <row r="32" customFormat="false" ht="16.5" hidden="true" customHeight="true" outlineLevel="0" collapsed="false">
      <c r="A32" s="26"/>
      <c r="C32" s="27"/>
      <c r="D32" s="28"/>
      <c r="E32" s="162"/>
      <c r="F32" s="155" t="n">
        <f aca="false">T138</f>
        <v>0</v>
      </c>
      <c r="G32" s="156" t="n">
        <f aca="false">U138</f>
        <v>0</v>
      </c>
      <c r="H32" s="90" t="n">
        <f aca="false">T139</f>
        <v>0</v>
      </c>
      <c r="I32" s="157" t="n">
        <f aca="false">U139</f>
        <v>0</v>
      </c>
      <c r="J32" s="155" t="n">
        <f aca="false">T140</f>
        <v>0</v>
      </c>
      <c r="K32" s="156" t="n">
        <f aca="false">U140</f>
        <v>0</v>
      </c>
      <c r="L32" s="90" t="n">
        <f aca="false">T141</f>
        <v>0</v>
      </c>
      <c r="M32" s="157" t="n">
        <f aca="false">U141</f>
        <v>0</v>
      </c>
      <c r="N32" s="155" t="n">
        <f aca="false">T142</f>
        <v>0</v>
      </c>
      <c r="O32" s="156" t="n">
        <f aca="false">U142</f>
        <v>0</v>
      </c>
      <c r="P32" s="90" t="n">
        <f aca="false">T143</f>
        <v>0</v>
      </c>
      <c r="Q32" s="157" t="n">
        <f aca="false">U143</f>
        <v>0</v>
      </c>
      <c r="R32" s="155" t="n">
        <f aca="false">T144</f>
        <v>0</v>
      </c>
      <c r="S32" s="89" t="n">
        <f aca="false">U144</f>
        <v>0</v>
      </c>
      <c r="T32" s="185" t="n">
        <f aca="false">T145</f>
        <v>0</v>
      </c>
      <c r="U32" s="186" t="n">
        <f aca="false">U145</f>
        <v>0</v>
      </c>
      <c r="V32" s="88" t="n">
        <f aca="false">T146</f>
        <v>0</v>
      </c>
      <c r="W32" s="89" t="n">
        <f aca="false">U146</f>
        <v>0</v>
      </c>
      <c r="X32" s="90" t="s">
        <v>23</v>
      </c>
      <c r="Y32" s="91" t="s">
        <v>23</v>
      </c>
      <c r="Z32" s="92" t="n">
        <f aca="false">T147</f>
        <v>0</v>
      </c>
      <c r="AA32" s="92" t="n">
        <f aca="false">U147</f>
        <v>0</v>
      </c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187" t="n">
        <f aca="false">SUM(F32,H32,J32,L32,N32,P32,R32,T32,V32,Z32)</f>
        <v>0</v>
      </c>
      <c r="AM32" s="187" t="n">
        <f aca="false">SUM(G32,I32,K32,M32,O32,Q32,S32,U32,W32,AA32)</f>
        <v>0</v>
      </c>
      <c r="AN32" s="187" t="n">
        <f aca="false">SUM(Y5,Y8,Y11,Y14,Y17,Y20,Y23,Y26,Y29,Y35)</f>
        <v>0</v>
      </c>
      <c r="AO32" s="188" t="n">
        <f aca="false">SUM(X5,X8,X11,X14,X17,X20,X23,X26,X29,X35)</f>
        <v>0</v>
      </c>
      <c r="AP32" s="189" t="n">
        <f aca="false">AL32+AN32</f>
        <v>0</v>
      </c>
      <c r="AQ32" s="190" t="n">
        <f aca="false">AM32+AO32</f>
        <v>0</v>
      </c>
      <c r="AR32" s="191"/>
      <c r="AS32" s="192"/>
      <c r="AT32" s="3" t="s">
        <v>26</v>
      </c>
      <c r="AU32" s="27"/>
      <c r="AV32" s="27"/>
      <c r="AW32" s="175"/>
      <c r="AX32" s="27" t="n">
        <f aca="false">IF(X4&lt;Y4,1,0)</f>
        <v>0</v>
      </c>
      <c r="AY32" s="24" t="n">
        <f aca="false">IF(AW32&lt;AW35,7,6)</f>
        <v>6</v>
      </c>
      <c r="AZ32" s="27" t="n">
        <f aca="false">IF(X10&lt;Y10,1,0)</f>
        <v>0</v>
      </c>
      <c r="BA32" s="176" t="n">
        <f aca="false">IF(X13&lt;Y13,1,0)</f>
        <v>0</v>
      </c>
      <c r="BB32" s="27" t="n">
        <f aca="false">IF(X16&lt;Y16,1,0)</f>
        <v>0</v>
      </c>
      <c r="BC32" s="176" t="n">
        <f aca="false">IF(X19&lt;Y19,1,0)</f>
        <v>0</v>
      </c>
      <c r="BD32" s="27" t="n">
        <f aca="false">IF(X22&lt;Y22,1,0)</f>
        <v>0</v>
      </c>
      <c r="BE32" s="176" t="n">
        <f aca="false">IF(X25&lt;Y25,1,0)</f>
        <v>0</v>
      </c>
      <c r="BF32" s="27" t="n">
        <f aca="false">IF(X28&lt;Y28,1,0)</f>
        <v>0</v>
      </c>
      <c r="BG32" s="176" t="n">
        <f aca="false">IF(X31&lt;Y31,1,0)</f>
        <v>0</v>
      </c>
      <c r="BH32" s="27" t="n">
        <f aca="false">SUM(AX32:BG32)</f>
        <v>6</v>
      </c>
      <c r="BI32" s="27"/>
      <c r="BJ32" s="27"/>
      <c r="BK32" s="27"/>
    </row>
    <row r="33" customFormat="false" ht="15.75" hidden="true" customHeight="true" outlineLevel="0" collapsed="false">
      <c r="A33" s="26"/>
      <c r="C33" s="27"/>
      <c r="D33" s="28"/>
      <c r="E33" s="162"/>
      <c r="F33" s="163" t="str">
        <f aca="false">P149</f>
        <v/>
      </c>
      <c r="G33" s="164" t="str">
        <f aca="false">Q149</f>
        <v/>
      </c>
      <c r="H33" s="165" t="str">
        <f aca="false">P150</f>
        <v/>
      </c>
      <c r="I33" s="166" t="str">
        <f aca="false">Q150</f>
        <v/>
      </c>
      <c r="J33" s="163" t="str">
        <f aca="false">P151</f>
        <v/>
      </c>
      <c r="K33" s="164" t="str">
        <f aca="false">Q151</f>
        <v/>
      </c>
      <c r="L33" s="165" t="str">
        <f aca="false">P152</f>
        <v/>
      </c>
      <c r="M33" s="166" t="str">
        <f aca="false">Q152</f>
        <v/>
      </c>
      <c r="N33" s="163" t="str">
        <f aca="false">P153</f>
        <v/>
      </c>
      <c r="O33" s="164" t="str">
        <f aca="false">Q153</f>
        <v/>
      </c>
      <c r="P33" s="165" t="str">
        <f aca="false">P154</f>
        <v/>
      </c>
      <c r="Q33" s="166" t="str">
        <f aca="false">Q154</f>
        <v/>
      </c>
      <c r="R33" s="163" t="str">
        <f aca="false">P155</f>
        <v/>
      </c>
      <c r="S33" s="113" t="str">
        <f aca="false">Q155</f>
        <v/>
      </c>
      <c r="T33" s="114" t="str">
        <f aca="false">P156</f>
        <v/>
      </c>
      <c r="U33" s="167" t="str">
        <f aca="false">Q156</f>
        <v/>
      </c>
      <c r="V33" s="112" t="str">
        <f aca="false">P157</f>
        <v/>
      </c>
      <c r="W33" s="113" t="str">
        <f aca="false">Q157</f>
        <v/>
      </c>
      <c r="X33" s="114" t="str">
        <f aca="false">P158</f>
        <v/>
      </c>
      <c r="Y33" s="115" t="str">
        <f aca="false">Q158</f>
        <v/>
      </c>
      <c r="Z33" s="116" t="s">
        <v>23</v>
      </c>
      <c r="AA33" s="116" t="s">
        <v>23</v>
      </c>
      <c r="AB33" s="115"/>
      <c r="AC33" s="115"/>
      <c r="AD33" s="115"/>
      <c r="AE33" s="115"/>
      <c r="AF33" s="115"/>
      <c r="AG33" s="115"/>
      <c r="AH33" s="115"/>
      <c r="AI33" s="115"/>
      <c r="AJ33" s="115"/>
      <c r="AK33" s="115"/>
      <c r="AL33" s="168" t="n">
        <f aca="false">SUM(F33,H33,J33,L33,N33,P33,R33,T33,V33,X33)</f>
        <v>0</v>
      </c>
      <c r="AM33" s="169" t="n">
        <f aca="false">SUM(G33,I33,K33,M33,O33,Q33,S33,U33,W33,Y33)</f>
        <v>0</v>
      </c>
      <c r="AN33" s="168" t="n">
        <f aca="false">SUM(AA3,AA6,AA9,AA12,AA15,AA18,AA21,AA24,AA27,AA30)</f>
        <v>0</v>
      </c>
      <c r="AO33" s="170" t="n">
        <f aca="false">SUM(Z3,Z6,Z9,Z12,Z15,Z18,Z21,Z24,Z27,Z30)</f>
        <v>0</v>
      </c>
      <c r="AP33" s="171" t="n">
        <f aca="false">AL33+AN33</f>
        <v>0</v>
      </c>
      <c r="AQ33" s="172" t="n">
        <f aca="false">AM33+AO33</f>
        <v>0</v>
      </c>
      <c r="AR33" s="193" t="str">
        <f aca="false">IF(AQ33=0,"",AP33/AQ33)</f>
        <v/>
      </c>
      <c r="AS33" s="174" t="n">
        <f aca="false">BH34</f>
        <v>-3</v>
      </c>
      <c r="AT33" s="3" t="s">
        <v>24</v>
      </c>
      <c r="AU33" s="175" t="n">
        <f aca="false">AP35*100-AQ35</f>
        <v>0</v>
      </c>
      <c r="AV33" s="175" t="n">
        <f aca="false">AR34</f>
        <v>0</v>
      </c>
      <c r="AW33" s="175"/>
      <c r="AX33" s="175" t="n">
        <f aca="false">IF(F34&gt;G34,1,0)</f>
        <v>0</v>
      </c>
      <c r="AY33" s="24" t="n">
        <f aca="false">IF(AW33&lt;AW36,7,6)</f>
        <v>6</v>
      </c>
      <c r="AZ33" s="176" t="n">
        <f aca="false">IF(J34&gt;K34,1,0)</f>
        <v>0</v>
      </c>
      <c r="BA33" s="175" t="n">
        <f aca="false">IF(L34&gt;M34,1,0)</f>
        <v>0</v>
      </c>
      <c r="BB33" s="176" t="n">
        <f aca="false">IF(N34&gt;O34,1,0)</f>
        <v>0</v>
      </c>
      <c r="BC33" s="175" t="n">
        <f aca="false">IF(P34&gt;Q34,1,0)</f>
        <v>0</v>
      </c>
      <c r="BD33" s="176" t="n">
        <f aca="false">IF(R34&gt;S34,1,0)</f>
        <v>0</v>
      </c>
      <c r="BE33" s="175" t="n">
        <f aca="false">IF(T34&gt;U34,1,0)</f>
        <v>0</v>
      </c>
      <c r="BF33" s="176" t="n">
        <f aca="false">IF(V34&gt;W34,1,0)</f>
        <v>0</v>
      </c>
      <c r="BG33" s="175" t="n">
        <f aca="false">IF(X34&gt;Y34,1,0)</f>
        <v>0</v>
      </c>
      <c r="BH33" s="175" t="n">
        <f aca="false">SUM(AX33:BG33)</f>
        <v>6</v>
      </c>
      <c r="BI33" s="27"/>
      <c r="BJ33" s="27" t="n">
        <f aca="false">IF(AQ33&lt;&gt;0,ROUND(AP33/AQ33,1)*10,0)</f>
        <v>0</v>
      </c>
      <c r="BK33" s="27" t="n">
        <f aca="false">IF(AQ33&lt;&gt;0,AP33/AQ33,0)</f>
        <v>0</v>
      </c>
      <c r="BL33" s="177" t="s">
        <v>25</v>
      </c>
    </row>
    <row r="34" customFormat="false" ht="15.75" hidden="true" customHeight="true" outlineLevel="0" collapsed="false">
      <c r="A34" s="26"/>
      <c r="C34" s="27"/>
      <c r="D34" s="28"/>
      <c r="E34" s="162"/>
      <c r="F34" s="149" t="str">
        <f aca="false">R149</f>
        <v/>
      </c>
      <c r="G34" s="150" t="str">
        <f aca="false">S149</f>
        <v/>
      </c>
      <c r="H34" s="151" t="str">
        <f aca="false">R150</f>
        <v/>
      </c>
      <c r="I34" s="152" t="str">
        <f aca="false">S150</f>
        <v/>
      </c>
      <c r="J34" s="149" t="str">
        <f aca="false">R151</f>
        <v/>
      </c>
      <c r="K34" s="150" t="str">
        <f aca="false">S151</f>
        <v/>
      </c>
      <c r="L34" s="151" t="str">
        <f aca="false">R152</f>
        <v/>
      </c>
      <c r="M34" s="152" t="str">
        <f aca="false">S152</f>
        <v/>
      </c>
      <c r="N34" s="149" t="str">
        <f aca="false">R153</f>
        <v/>
      </c>
      <c r="O34" s="150" t="str">
        <f aca="false">S153</f>
        <v/>
      </c>
      <c r="P34" s="151" t="str">
        <f aca="false">R154</f>
        <v/>
      </c>
      <c r="Q34" s="152" t="str">
        <f aca="false">S154</f>
        <v/>
      </c>
      <c r="R34" s="149" t="str">
        <f aca="false">R155</f>
        <v/>
      </c>
      <c r="S34" s="67" t="str">
        <f aca="false">S155</f>
        <v/>
      </c>
      <c r="T34" s="68" t="str">
        <f aca="false">R156</f>
        <v/>
      </c>
      <c r="U34" s="178" t="str">
        <f aca="false">S156</f>
        <v/>
      </c>
      <c r="V34" s="66" t="str">
        <f aca="false">R157</f>
        <v/>
      </c>
      <c r="W34" s="67" t="str">
        <f aca="false">S157</f>
        <v/>
      </c>
      <c r="X34" s="68" t="str">
        <f aca="false">R158</f>
        <v/>
      </c>
      <c r="Y34" s="45" t="str">
        <f aca="false">S158</f>
        <v/>
      </c>
      <c r="Z34" s="46" t="s">
        <v>23</v>
      </c>
      <c r="AA34" s="46" t="s">
        <v>23</v>
      </c>
      <c r="AB34" s="46" t="n">
        <f aca="false">BI159</f>
        <v>0</v>
      </c>
      <c r="AC34" s="46" t="n">
        <f aca="false">BA159+BE159</f>
        <v>0</v>
      </c>
      <c r="AD34" s="46" t="n">
        <f aca="false">BB159+BF159</f>
        <v>0</v>
      </c>
      <c r="AE34" s="46" t="n">
        <f aca="false">BC159+BG159</f>
        <v>0</v>
      </c>
      <c r="AF34" s="46" t="n">
        <f aca="false">BD159+BH159</f>
        <v>0</v>
      </c>
      <c r="AG34" s="46" t="n">
        <f aca="false">AP34</f>
        <v>0</v>
      </c>
      <c r="AH34" s="46" t="n">
        <f aca="false">AQ34</f>
        <v>0</v>
      </c>
      <c r="AI34" s="46" t="n">
        <f aca="false">AP35</f>
        <v>0</v>
      </c>
      <c r="AJ34" s="46" t="n">
        <f aca="false">AQ35</f>
        <v>0</v>
      </c>
      <c r="AK34" s="46" t="n">
        <f aca="false">AS33</f>
        <v>-3</v>
      </c>
      <c r="AL34" s="179" t="n">
        <f aca="false">SUM(F34,H34,J34,L34,N34,P34,R34,T34,V34,X34)</f>
        <v>0</v>
      </c>
      <c r="AM34" s="179" t="n">
        <f aca="false">SUM(G34,I34,K34,M34,O34,Q34,S34,U34,W34,Y34)</f>
        <v>0</v>
      </c>
      <c r="AN34" s="179" t="n">
        <f aca="false">SUM(AA4,AA7,AA10,AA13,AA16,AA19,AA22,AA25,AA28,AA31)</f>
        <v>0</v>
      </c>
      <c r="AO34" s="180" t="n">
        <f aca="false">SUM(Z4,Z7,Z10,Z13,Z16,Z19,Z22,Z25,Z28,Z31)</f>
        <v>0</v>
      </c>
      <c r="AP34" s="181" t="n">
        <f aca="false">AL34+AN34</f>
        <v>0</v>
      </c>
      <c r="AQ34" s="182" t="n">
        <f aca="false">AM34+AO34</f>
        <v>0</v>
      </c>
      <c r="AR34" s="183" t="n">
        <f aca="false">AP34-AQ34</f>
        <v>0</v>
      </c>
      <c r="AS34" s="184"/>
      <c r="AU34" s="175"/>
      <c r="AV34" s="175"/>
      <c r="AW34" s="175" t="n">
        <f aca="false">AP35*100000000-AQ35*10000000+BJ34+BJ33</f>
        <v>0</v>
      </c>
      <c r="AX34" s="175"/>
      <c r="AY34" s="24" t="n">
        <f aca="false">IF(AW34&lt;AW37,7,6)</f>
        <v>6</v>
      </c>
      <c r="AZ34" s="175" t="n">
        <f aca="false">IF(AW34&lt;AW7,AY34,AY34-1)</f>
        <v>5</v>
      </c>
      <c r="BA34" s="176" t="n">
        <f aca="false">IF(AW34&lt;AW10,AZ34,AZ34-1)</f>
        <v>4</v>
      </c>
      <c r="BB34" s="175" t="n">
        <f aca="false">IF(AW34&lt;AW13,BA34,BA34-1)</f>
        <v>3</v>
      </c>
      <c r="BC34" s="176" t="n">
        <f aca="false">IF(AW34&lt;AW16,BB34,BB34-1)</f>
        <v>2</v>
      </c>
      <c r="BD34" s="175" t="n">
        <f aca="false">IF(AW34&lt;AW19,BC34,BC34-1)</f>
        <v>1</v>
      </c>
      <c r="BE34" s="176" t="n">
        <f aca="false">IF(AW34&lt;AW22,BD34,BD34-1)</f>
        <v>0</v>
      </c>
      <c r="BF34" s="175" t="n">
        <f aca="false">IF(AW34&lt;AW25,BE34,BE34-1)</f>
        <v>-1</v>
      </c>
      <c r="BG34" s="176" t="n">
        <f aca="false">IF(AW34&lt;AW28,BF34,BF34-1)</f>
        <v>-2</v>
      </c>
      <c r="BH34" s="175" t="n">
        <f aca="false">IF(AW34&lt;AW31,BG34,BG34-1)</f>
        <v>-3</v>
      </c>
      <c r="BI34" s="27" t="n">
        <f aca="false">BH33+BH35</f>
        <v>13</v>
      </c>
      <c r="BJ34" s="27" t="n">
        <f aca="false">IF(AQ34&lt;&gt;0,ROUND(AP34/AQ34,1)*10000,0)</f>
        <v>0</v>
      </c>
      <c r="BK34" s="27" t="n">
        <f aca="false">IF(AQ34&lt;&gt;0,AP34/AQ34,0)</f>
        <v>0</v>
      </c>
      <c r="BL34" s="177" t="s">
        <v>6</v>
      </c>
    </row>
    <row r="35" customFormat="false" ht="16.5" hidden="true" customHeight="true" outlineLevel="0" collapsed="false">
      <c r="A35" s="26"/>
      <c r="C35" s="27"/>
      <c r="D35" s="28"/>
      <c r="E35" s="162"/>
      <c r="F35" s="155" t="n">
        <f aca="false">T149</f>
        <v>0</v>
      </c>
      <c r="G35" s="156" t="n">
        <f aca="false">U149</f>
        <v>0</v>
      </c>
      <c r="H35" s="90" t="n">
        <f aca="false">T150</f>
        <v>0</v>
      </c>
      <c r="I35" s="157" t="n">
        <f aca="false">U150</f>
        <v>0</v>
      </c>
      <c r="J35" s="155" t="n">
        <f aca="false">T151</f>
        <v>0</v>
      </c>
      <c r="K35" s="156" t="n">
        <f aca="false">U151</f>
        <v>0</v>
      </c>
      <c r="L35" s="90" t="n">
        <f aca="false">T152</f>
        <v>0</v>
      </c>
      <c r="M35" s="157" t="n">
        <f aca="false">U152</f>
        <v>0</v>
      </c>
      <c r="N35" s="155" t="n">
        <f aca="false">T153</f>
        <v>0</v>
      </c>
      <c r="O35" s="156" t="n">
        <f aca="false">U153</f>
        <v>0</v>
      </c>
      <c r="P35" s="90" t="n">
        <f aca="false">T154</f>
        <v>0</v>
      </c>
      <c r="Q35" s="157" t="n">
        <f aca="false">U154</f>
        <v>0</v>
      </c>
      <c r="R35" s="155" t="n">
        <f aca="false">T155</f>
        <v>0</v>
      </c>
      <c r="S35" s="89" t="n">
        <f aca="false">U155</f>
        <v>0</v>
      </c>
      <c r="T35" s="185" t="n">
        <f aca="false">T156</f>
        <v>0</v>
      </c>
      <c r="U35" s="186" t="n">
        <f aca="false">U156</f>
        <v>0</v>
      </c>
      <c r="V35" s="88" t="n">
        <f aca="false">T157</f>
        <v>0</v>
      </c>
      <c r="W35" s="89" t="n">
        <f aca="false">U157</f>
        <v>0</v>
      </c>
      <c r="X35" s="90" t="n">
        <f aca="false">T158</f>
        <v>0</v>
      </c>
      <c r="Y35" s="91" t="n">
        <f aca="false">U158</f>
        <v>0</v>
      </c>
      <c r="Z35" s="92" t="s">
        <v>23</v>
      </c>
      <c r="AA35" s="92" t="s">
        <v>23</v>
      </c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187" t="n">
        <f aca="false">SUM(F35,H35,J35,L35,N35,P35,R35,T35,V35,X35)</f>
        <v>0</v>
      </c>
      <c r="AM35" s="187" t="n">
        <f aca="false">SUM(G35,I35,K35,M35,O35,Q35,S35,U35,W35,Y35)</f>
        <v>0</v>
      </c>
      <c r="AN35" s="187" t="n">
        <f aca="false">SUM(AA5,AA8,AA11,AA14,AA17,AA20,AA23,AA26,AA29,AA32)</f>
        <v>0</v>
      </c>
      <c r="AO35" s="188" t="n">
        <f aca="false">SUM(Z5,Z8,Z11,Z14,Z17,Z20,Z23,Z26,Z29,Z32)</f>
        <v>0</v>
      </c>
      <c r="AP35" s="189" t="n">
        <f aca="false">AL35+AN35</f>
        <v>0</v>
      </c>
      <c r="AQ35" s="190" t="n">
        <f aca="false">AM35+AO35</f>
        <v>0</v>
      </c>
      <c r="AR35" s="195"/>
      <c r="AS35" s="192"/>
      <c r="AT35" s="3" t="s">
        <v>26</v>
      </c>
      <c r="AU35" s="175"/>
      <c r="AV35" s="175"/>
      <c r="AW35" s="175"/>
      <c r="AX35" s="175" t="n">
        <f aca="false">IF(Z4&lt;AA4,1,0)</f>
        <v>0</v>
      </c>
      <c r="AY35" s="24" t="n">
        <f aca="false">IF(AW35&lt;AW38,7,6)</f>
        <v>7</v>
      </c>
      <c r="AZ35" s="175" t="n">
        <f aca="false">IF(Z10&lt;AA10,1,0)</f>
        <v>0</v>
      </c>
      <c r="BA35" s="176" t="n">
        <f aca="false">IF(Z13&lt;AA13,1,0)</f>
        <v>0</v>
      </c>
      <c r="BB35" s="175" t="n">
        <f aca="false">IF(Z16&lt;AA16,1,0)</f>
        <v>0</v>
      </c>
      <c r="BC35" s="176" t="n">
        <f aca="false">IF(Z19&lt;AA19,1,0)</f>
        <v>0</v>
      </c>
      <c r="BD35" s="175" t="n">
        <f aca="false">IF(Z22&lt;AA22,1,0)</f>
        <v>0</v>
      </c>
      <c r="BE35" s="176" t="n">
        <f aca="false">IF(Z25&lt;AA25,1,0)</f>
        <v>0</v>
      </c>
      <c r="BF35" s="175" t="n">
        <f aca="false">IF(Z28&lt;AA28,1,0)</f>
        <v>0</v>
      </c>
      <c r="BG35" s="176" t="n">
        <f aca="false">IF(Z31&lt;AA31,1,0)</f>
        <v>0</v>
      </c>
      <c r="BH35" s="175" t="n">
        <f aca="false">SUM(AX35:BG35)</f>
        <v>7</v>
      </c>
      <c r="BI35" s="27"/>
      <c r="BJ35" s="27"/>
      <c r="BK35" s="27"/>
    </row>
    <row r="36" customFormat="false" ht="15.75" hidden="false" customHeight="true" outlineLevel="0" collapsed="false">
      <c r="A36" s="26"/>
      <c r="C36" s="27"/>
      <c r="D36" s="28"/>
      <c r="E36" s="28"/>
      <c r="AR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</row>
    <row r="37" customFormat="false" ht="12.75" hidden="false" customHeight="true" outlineLevel="0" collapsed="false">
      <c r="A37" s="196"/>
      <c r="B37" s="197" t="s">
        <v>31</v>
      </c>
      <c r="C37" s="198" t="s">
        <v>32</v>
      </c>
      <c r="D37" s="196" t="s">
        <v>33</v>
      </c>
      <c r="E37" s="196" t="s">
        <v>34</v>
      </c>
      <c r="F37" s="199" t="s">
        <v>35</v>
      </c>
      <c r="G37" s="199"/>
      <c r="H37" s="199" t="s">
        <v>36</v>
      </c>
      <c r="I37" s="199"/>
      <c r="J37" s="199" t="s">
        <v>37</v>
      </c>
      <c r="K37" s="199"/>
      <c r="L37" s="199" t="s">
        <v>38</v>
      </c>
      <c r="M37" s="199"/>
      <c r="N37" s="199" t="s">
        <v>39</v>
      </c>
      <c r="O37" s="199"/>
      <c r="P37" s="199" t="s">
        <v>7</v>
      </c>
      <c r="Q37" s="199"/>
      <c r="R37" s="199" t="s">
        <v>40</v>
      </c>
      <c r="S37" s="199"/>
      <c r="T37" s="199" t="s">
        <v>41</v>
      </c>
      <c r="U37" s="199"/>
      <c r="V37" s="199" t="s">
        <v>42</v>
      </c>
      <c r="W37" s="199"/>
      <c r="X37" s="199"/>
      <c r="Y37" s="199"/>
      <c r="Z37" s="199"/>
      <c r="AA37" s="199"/>
      <c r="AB37" s="199"/>
      <c r="AC37" s="199"/>
      <c r="AD37" s="199"/>
      <c r="AE37" s="199"/>
      <c r="AF37" s="199"/>
      <c r="AG37" s="199"/>
      <c r="AH37" s="199"/>
      <c r="AI37" s="199"/>
      <c r="AJ37" s="199"/>
      <c r="AK37" s="199"/>
      <c r="AL37" s="199"/>
      <c r="AM37" s="199"/>
      <c r="AN37" s="196"/>
      <c r="AO37" s="196"/>
      <c r="AP37" s="196"/>
      <c r="AQ37" s="196"/>
      <c r="AR37" s="200"/>
      <c r="AS37" s="196"/>
      <c r="AT37" s="201"/>
      <c r="AU37" s="200"/>
      <c r="AV37" s="200"/>
      <c r="AW37" s="200"/>
      <c r="AX37" s="200"/>
      <c r="AY37" s="200"/>
      <c r="AZ37" s="200"/>
      <c r="BA37" s="202" t="s">
        <v>43</v>
      </c>
      <c r="BB37" s="202"/>
      <c r="BC37" s="202"/>
      <c r="BD37" s="202"/>
      <c r="BE37" s="202" t="s">
        <v>44</v>
      </c>
      <c r="BF37" s="202"/>
      <c r="BG37" s="202"/>
      <c r="BH37" s="202"/>
      <c r="BI37" s="200"/>
      <c r="BJ37" s="27"/>
      <c r="BK37" s="27"/>
    </row>
    <row r="38" customFormat="false" ht="13.5" hidden="false" customHeight="true" outlineLevel="0" collapsed="false">
      <c r="A38" s="26"/>
      <c r="C38" s="27"/>
      <c r="AQ38" s="203" t="s">
        <v>45</v>
      </c>
      <c r="AR38" s="203"/>
      <c r="AS38" s="203" t="s">
        <v>46</v>
      </c>
      <c r="AT38" s="203"/>
      <c r="AU38" s="203" t="s">
        <v>47</v>
      </c>
      <c r="AV38" s="203"/>
      <c r="AW38" s="203" t="s">
        <v>48</v>
      </c>
      <c r="AX38" s="203"/>
      <c r="AY38" s="203" t="s">
        <v>49</v>
      </c>
      <c r="AZ38" s="203"/>
      <c r="BA38" s="204" t="s">
        <v>50</v>
      </c>
      <c r="BB38" s="204" t="s">
        <v>51</v>
      </c>
      <c r="BC38" s="204" t="s">
        <v>52</v>
      </c>
      <c r="BD38" s="204" t="s">
        <v>53</v>
      </c>
      <c r="BE38" s="204" t="s">
        <v>50</v>
      </c>
      <c r="BF38" s="204" t="s">
        <v>51</v>
      </c>
      <c r="BG38" s="204" t="s">
        <v>52</v>
      </c>
      <c r="BH38" s="204" t="s">
        <v>53</v>
      </c>
      <c r="BI38" s="27"/>
    </row>
    <row r="39" customFormat="false" ht="13.5" hidden="false" customHeight="true" outlineLevel="0" collapsed="false">
      <c r="A39" s="205"/>
      <c r="B39" s="206"/>
      <c r="C39" s="207"/>
      <c r="D39" s="208" t="str">
        <f aca="false">E3</f>
        <v>TSV Hütschenhausen I</v>
      </c>
      <c r="E39" s="209" t="str">
        <f aca="false">E6</f>
        <v>Rodenbach/Weilerbach</v>
      </c>
      <c r="F39" s="210"/>
      <c r="G39" s="211"/>
      <c r="H39" s="212"/>
      <c r="I39" s="213"/>
      <c r="J39" s="210"/>
      <c r="K39" s="211"/>
      <c r="L39" s="212"/>
      <c r="M39" s="213"/>
      <c r="N39" s="210"/>
      <c r="O39" s="211"/>
      <c r="P39" s="214" t="str">
        <f aca="false">IF(F39="","",F39+H39+J39+L39+N39)</f>
        <v/>
      </c>
      <c r="Q39" s="215" t="str">
        <f aca="false">IF(G39="","",G39+I39+K39+M39+O39)</f>
        <v/>
      </c>
      <c r="R39" s="216" t="str">
        <f aca="false">IF(F39="","",AQ39+AS39+AU39+AW39+AY39)</f>
        <v/>
      </c>
      <c r="S39" s="217" t="str">
        <f aca="false">IF(G39="","",AR39+AT39+AV39+AX39+AZ39)</f>
        <v/>
      </c>
      <c r="T39" s="218" t="n">
        <f aca="false">IF(AND(R39&lt;&gt;"",R39=3,S39=0),3,              (IF(AND(R39&lt;&gt;"",R39=3,S39=1),3,                           (IF(AND(R39&lt;&gt;"",R39=3,S39=2),2,                        (IF(AND(R39&lt;&gt;"",R39=2),1,                                                 (IF(AND(R39&lt;&gt;"",R39=1),0,                                                               (IF(AND(R39&lt;&gt;"",R39=0),0,                                                                                0)))))))))))</f>
        <v>0</v>
      </c>
      <c r="U39" s="219" t="n">
        <f aca="false">IF(AND(S39&lt;&gt;"",S39=3,R39=0),3,              (IF(AND(S39&lt;&gt;"",S39=3,R39=1),3,                           (IF(AND(S39&lt;&gt;"",S39=3,R39=2),2,                        (IF(AND(S39&lt;&gt;"",S39=2),1,                                                 (IF(AND(S39&lt;&gt;"",S39=1),0,                                                               (IF(AND(S39&lt;&gt;"",S39=0),0,                                                                                0)))))))))))</f>
        <v>0</v>
      </c>
      <c r="V39" s="220"/>
      <c r="W39" s="220"/>
      <c r="X39" s="220"/>
      <c r="Y39" s="220"/>
      <c r="Z39" s="220"/>
      <c r="AA39" s="220"/>
      <c r="AB39" s="220"/>
      <c r="AC39" s="220"/>
      <c r="AD39" s="220"/>
      <c r="AE39" s="220"/>
      <c r="AF39" s="220"/>
      <c r="AG39" s="220"/>
      <c r="AH39" s="220"/>
      <c r="AI39" s="220"/>
      <c r="AJ39" s="220"/>
      <c r="AK39" s="220"/>
      <c r="AL39" s="220"/>
      <c r="AM39" s="221" t="str">
        <f aca="true">IF(U39&lt;&gt;"","",IF(C39&lt;&gt;"","verlegt",IF(B39&lt;TODAY(),"offen","")))</f>
        <v/>
      </c>
      <c r="AN39" s="221"/>
      <c r="AO39" s="222" t="str">
        <f aca="true">IF(U39&lt;&gt;"","",IF(C39="","",IF(C39&lt;TODAY(),"offen","")))</f>
        <v/>
      </c>
      <c r="AP39" s="222"/>
      <c r="AQ39" s="223" t="n">
        <f aca="false">IF(F39&gt;G39,1,0)</f>
        <v>0</v>
      </c>
      <c r="AR39" s="223" t="n">
        <f aca="false">IF(G39&gt;F39,1,0)</f>
        <v>0</v>
      </c>
      <c r="AS39" s="27" t="n">
        <f aca="false">IF(H39&gt;I39,1,0)</f>
        <v>0</v>
      </c>
      <c r="AT39" s="27" t="n">
        <f aca="false">IF(I39&gt;H39,1,0)</f>
        <v>0</v>
      </c>
      <c r="AU39" s="223" t="n">
        <f aca="false">IF(J39&gt;K39,1,0)</f>
        <v>0</v>
      </c>
      <c r="AV39" s="223" t="n">
        <f aca="false">IF(K39&gt;J39,1,0)</f>
        <v>0</v>
      </c>
      <c r="AW39" s="27" t="n">
        <f aca="false">IF(L39&gt;M39,1,0)</f>
        <v>0</v>
      </c>
      <c r="AX39" s="27" t="n">
        <f aca="false">IF(M39&gt;L39,1,0)</f>
        <v>0</v>
      </c>
      <c r="AY39" s="223" t="n">
        <f aca="false">IF(N39&gt;O39,1,0)</f>
        <v>0</v>
      </c>
      <c r="AZ39" s="223" t="n">
        <f aca="false">IF(O39&gt;N39,1,0)</f>
        <v>0</v>
      </c>
      <c r="BA39" s="177" t="n">
        <f aca="false">IF(T39=3,1,0)</f>
        <v>0</v>
      </c>
      <c r="BB39" s="177" t="n">
        <f aca="false">IF(T39=2,1,0)</f>
        <v>0</v>
      </c>
      <c r="BC39" s="177" t="n">
        <f aca="false">IF(T39=1,1,0)</f>
        <v>0</v>
      </c>
      <c r="BD39" s="177" t="n">
        <f aca="false">IF(AND(T39=0,U39&lt;&gt;0),1,0)</f>
        <v>0</v>
      </c>
      <c r="BE39" s="177" t="n">
        <f aca="false">IF(U50=3,1,0)</f>
        <v>0</v>
      </c>
      <c r="BF39" s="177" t="n">
        <f aca="false">IF(U50=2,1,0)</f>
        <v>0</v>
      </c>
      <c r="BG39" s="177" t="n">
        <f aca="false">IF(U50=1,1,0)</f>
        <v>0</v>
      </c>
      <c r="BH39" s="177" t="n">
        <f aca="false">IF(AND(U50=0,T50&lt;&gt;0),1,0)</f>
        <v>0</v>
      </c>
      <c r="BI39" s="27"/>
    </row>
    <row r="40" customFormat="false" ht="13.5" hidden="false" customHeight="true" outlineLevel="0" collapsed="false">
      <c r="A40" s="224"/>
      <c r="B40" s="225"/>
      <c r="C40" s="226"/>
      <c r="D40" s="227" t="str">
        <f aca="false">D39</f>
        <v>TSV Hütschenhausen I</v>
      </c>
      <c r="E40" s="228" t="str">
        <f aca="false">E9</f>
        <v>Erlenbach/Morlautern</v>
      </c>
      <c r="F40" s="229"/>
      <c r="G40" s="230"/>
      <c r="H40" s="231"/>
      <c r="I40" s="232"/>
      <c r="J40" s="229"/>
      <c r="K40" s="230"/>
      <c r="L40" s="231"/>
      <c r="M40" s="232"/>
      <c r="N40" s="229"/>
      <c r="O40" s="230"/>
      <c r="P40" s="233" t="str">
        <f aca="false">IF(F40="","",F40+H40+J40+L40+N40)</f>
        <v/>
      </c>
      <c r="Q40" s="234" t="str">
        <f aca="false">IF(G40="","",G40+I40+K40+M40+O40)</f>
        <v/>
      </c>
      <c r="R40" s="235" t="str">
        <f aca="false">IF(F40="","",AQ40+AS40+AU40+AW40+AY40)</f>
        <v/>
      </c>
      <c r="S40" s="236" t="str">
        <f aca="false">IF(G40="","",AR40+AT40+AV40+AX40+AZ40)</f>
        <v/>
      </c>
      <c r="T40" s="218" t="n">
        <f aca="false">IF(AND(R40&lt;&gt;"",R40=3,S40=0),3,              (IF(AND(R40&lt;&gt;"",R40=3,S40=1),3,                           (IF(AND(R40&lt;&gt;"",R40=3,S40=2),2,                        (IF(AND(R40&lt;&gt;"",R40=2),1,                                                 (IF(AND(R40&lt;&gt;"",R40=1),0,                                                               (IF(AND(R40&lt;&gt;"",R40=0),0,                                                                                0)))))))))))</f>
        <v>0</v>
      </c>
      <c r="U40" s="219" t="n">
        <f aca="false">IF(AND(S40&lt;&gt;"",S40=3,R40=0),3,              (IF(AND(S40&lt;&gt;"",S40=3,R40=1),3,                           (IF(AND(S40&lt;&gt;"",S40=3,R40=2),2,                        (IF(AND(S40&lt;&gt;"",S40=2),1,                                                 (IF(AND(S40&lt;&gt;"",S40=1),0,                                                               (IF(AND(S40&lt;&gt;"",S40=0),0,                                                                                0)))))))))))</f>
        <v>0</v>
      </c>
      <c r="V40" s="237"/>
      <c r="W40" s="237"/>
      <c r="X40" s="237"/>
      <c r="Y40" s="237"/>
      <c r="Z40" s="237"/>
      <c r="AA40" s="237"/>
      <c r="AB40" s="237"/>
      <c r="AC40" s="237"/>
      <c r="AD40" s="237"/>
      <c r="AE40" s="237"/>
      <c r="AF40" s="237"/>
      <c r="AG40" s="237"/>
      <c r="AH40" s="237"/>
      <c r="AI40" s="237"/>
      <c r="AJ40" s="237"/>
      <c r="AK40" s="237"/>
      <c r="AL40" s="237"/>
      <c r="AM40" s="238" t="str">
        <f aca="true">IF(U40&lt;&gt;"","",IF(C40&lt;&gt;"","verlegt",IF(B40&lt;TODAY(),"offen","")))</f>
        <v/>
      </c>
      <c r="AN40" s="238"/>
      <c r="AO40" s="239" t="str">
        <f aca="true">IF(U40&lt;&gt;"","",IF(C40="","",IF(C40&lt;TODAY(),"offen","")))</f>
        <v/>
      </c>
      <c r="AP40" s="239"/>
      <c r="AQ40" s="223" t="n">
        <f aca="false">IF(F40&gt;G40,1,0)</f>
        <v>0</v>
      </c>
      <c r="AR40" s="223" t="n">
        <f aca="false">IF(G40&gt;F40,1,0)</f>
        <v>0</v>
      </c>
      <c r="AS40" s="27" t="n">
        <f aca="false">IF(H40&gt;I40,1,0)</f>
        <v>0</v>
      </c>
      <c r="AT40" s="27" t="n">
        <f aca="false">IF(I40&gt;H40,1,0)</f>
        <v>0</v>
      </c>
      <c r="AU40" s="223" t="n">
        <f aca="false">IF(J40&gt;K40,1,0)</f>
        <v>0</v>
      </c>
      <c r="AV40" s="223" t="n">
        <f aca="false">IF(K40&gt;J40,1,0)</f>
        <v>0</v>
      </c>
      <c r="AW40" s="27" t="n">
        <f aca="false">IF(L40&gt;M40,1,0)</f>
        <v>0</v>
      </c>
      <c r="AX40" s="27" t="n">
        <f aca="false">IF(M40&gt;L40,1,0)</f>
        <v>0</v>
      </c>
      <c r="AY40" s="223" t="n">
        <f aca="false">IF(N40&gt;O40,1,0)</f>
        <v>0</v>
      </c>
      <c r="AZ40" s="223" t="n">
        <f aca="false">IF(O40&gt;N40,1,0)</f>
        <v>0</v>
      </c>
      <c r="BA40" s="177" t="n">
        <f aca="false">IF(T40=3,1,0)</f>
        <v>0</v>
      </c>
      <c r="BB40" s="177" t="n">
        <f aca="false">IF(T40=2,1,0)</f>
        <v>0</v>
      </c>
      <c r="BC40" s="177" t="n">
        <f aca="false">IF(T40=1,1,0)</f>
        <v>0</v>
      </c>
      <c r="BD40" s="177" t="n">
        <f aca="false">IF(AND(T40=0,U40&lt;&gt;0),1,0)</f>
        <v>0</v>
      </c>
      <c r="BE40" s="177" t="n">
        <f aca="false">IF(U61=3,1,0)</f>
        <v>0</v>
      </c>
      <c r="BF40" s="177" t="n">
        <f aca="false">IF(U61=2,1,0)</f>
        <v>0</v>
      </c>
      <c r="BG40" s="177" t="n">
        <f aca="false">IF(U61=1,1,0)</f>
        <v>0</v>
      </c>
      <c r="BH40" s="177" t="n">
        <f aca="false">IF(AND(U61=0,T61&lt;&gt;0),1,0)</f>
        <v>0</v>
      </c>
      <c r="BI40" s="27"/>
    </row>
    <row r="41" customFormat="false" ht="13.5" hidden="false" customHeight="true" outlineLevel="0" collapsed="false">
      <c r="A41" s="224"/>
      <c r="B41" s="225"/>
      <c r="C41" s="226"/>
      <c r="D41" s="227" t="str">
        <f aca="false">D39</f>
        <v>TSV Hütschenhausen I</v>
      </c>
      <c r="E41" s="228" t="str">
        <f aca="false">E12</f>
        <v>TuS Kriegsfeld</v>
      </c>
      <c r="F41" s="229"/>
      <c r="G41" s="230"/>
      <c r="H41" s="231"/>
      <c r="I41" s="232"/>
      <c r="J41" s="229"/>
      <c r="K41" s="230"/>
      <c r="L41" s="231"/>
      <c r="M41" s="232"/>
      <c r="N41" s="229"/>
      <c r="O41" s="230"/>
      <c r="P41" s="233" t="str">
        <f aca="false">IF(F41="","",F41+H41+J41+L41+N41)</f>
        <v/>
      </c>
      <c r="Q41" s="234" t="str">
        <f aca="false">IF(G41="","",G41+I41+K41+M41+O41)</f>
        <v/>
      </c>
      <c r="R41" s="235" t="str">
        <f aca="false">IF(F41="","",AQ41+AS41+AU41+AW41+AY41)</f>
        <v/>
      </c>
      <c r="S41" s="236" t="str">
        <f aca="false">IF(G41="","",AR41+AT41+AV41+AX41+AZ41)</f>
        <v/>
      </c>
      <c r="T41" s="218" t="n">
        <f aca="false">IF(AND(R41&lt;&gt;"",R41=3,S41=0),3,              (IF(AND(R41&lt;&gt;"",R41=3,S41=1),3,                           (IF(AND(R41&lt;&gt;"",R41=3,S41=2),2,                        (IF(AND(R41&lt;&gt;"",R41=2),1,                                                 (IF(AND(R41&lt;&gt;"",R41=1),0,                                                               (IF(AND(R41&lt;&gt;"",R41=0),0,                                                                                0)))))))))))</f>
        <v>0</v>
      </c>
      <c r="U41" s="219" t="n">
        <f aca="false">IF(AND(S41&lt;&gt;"",S41=3,R41=0),3,              (IF(AND(S41&lt;&gt;"",S41=3,R41=1),3,                           (IF(AND(S41&lt;&gt;"",S41=3,R41=2),2,                        (IF(AND(S41&lt;&gt;"",S41=2),1,                                                 (IF(AND(S41&lt;&gt;"",S41=1),0,                                                               (IF(AND(S41&lt;&gt;"",S41=0),0,                                                                                0)))))))))))</f>
        <v>0</v>
      </c>
      <c r="V41" s="237"/>
      <c r="W41" s="237"/>
      <c r="X41" s="237"/>
      <c r="Y41" s="237"/>
      <c r="Z41" s="237"/>
      <c r="AA41" s="237"/>
      <c r="AB41" s="237"/>
      <c r="AC41" s="237"/>
      <c r="AD41" s="237"/>
      <c r="AE41" s="237"/>
      <c r="AF41" s="237"/>
      <c r="AG41" s="237"/>
      <c r="AH41" s="237"/>
      <c r="AI41" s="237"/>
      <c r="AJ41" s="237"/>
      <c r="AK41" s="237"/>
      <c r="AL41" s="237"/>
      <c r="AM41" s="238" t="str">
        <f aca="true">IF(U41&lt;&gt;"","",IF(C41&lt;&gt;"","verlegt",IF(B41&lt;TODAY(),"offen","")))</f>
        <v/>
      </c>
      <c r="AN41" s="238"/>
      <c r="AO41" s="239" t="str">
        <f aca="true">IF(U41&lt;&gt;"","",IF(C41="","",IF(C41&lt;TODAY(),"offen","")))</f>
        <v/>
      </c>
      <c r="AP41" s="239"/>
      <c r="AQ41" s="223" t="n">
        <f aca="false">IF(F41&gt;G41,1,0)</f>
        <v>0</v>
      </c>
      <c r="AR41" s="223" t="n">
        <f aca="false">IF(G41&gt;F41,1,0)</f>
        <v>0</v>
      </c>
      <c r="AS41" s="27" t="n">
        <f aca="false">IF(H41&gt;I41,1,0)</f>
        <v>0</v>
      </c>
      <c r="AT41" s="27" t="n">
        <f aca="false">IF(I41&gt;H41,1,0)</f>
        <v>0</v>
      </c>
      <c r="AU41" s="223" t="n">
        <f aca="false">IF(J41&gt;K41,1,0)</f>
        <v>0</v>
      </c>
      <c r="AV41" s="223" t="n">
        <f aca="false">IF(K41&gt;J41,1,0)</f>
        <v>0</v>
      </c>
      <c r="AW41" s="27" t="n">
        <f aca="false">IF(L41&gt;M41,1,0)</f>
        <v>0</v>
      </c>
      <c r="AX41" s="27" t="n">
        <f aca="false">IF(M41&gt;L41,1,0)</f>
        <v>0</v>
      </c>
      <c r="AY41" s="223" t="n">
        <f aca="false">IF(N41&gt;O41,1,0)</f>
        <v>0</v>
      </c>
      <c r="AZ41" s="223" t="n">
        <f aca="false">IF(O41&gt;N41,1,0)</f>
        <v>0</v>
      </c>
      <c r="BA41" s="177" t="n">
        <f aca="false">IF(T41=3,1,0)</f>
        <v>0</v>
      </c>
      <c r="BB41" s="177" t="n">
        <f aca="false">IF(T41=2,1,0)</f>
        <v>0</v>
      </c>
      <c r="BC41" s="177" t="n">
        <f aca="false">IF(T41=1,1,0)</f>
        <v>0</v>
      </c>
      <c r="BD41" s="177" t="n">
        <f aca="false">IF(AND(T41=0,U41&lt;&gt;0),1,0)</f>
        <v>0</v>
      </c>
      <c r="BE41" s="177" t="n">
        <f aca="false">IF(U72=3,1,0)</f>
        <v>0</v>
      </c>
      <c r="BF41" s="177" t="n">
        <f aca="false">IF(U72=2,1,0)</f>
        <v>0</v>
      </c>
      <c r="BG41" s="177" t="n">
        <f aca="false">IF(U72=1,1,0)</f>
        <v>0</v>
      </c>
      <c r="BH41" s="177" t="n">
        <f aca="false">IF(AND(U72=0,T72&lt;&gt;0),1,0)</f>
        <v>0</v>
      </c>
      <c r="BI41" s="27"/>
    </row>
    <row r="42" customFormat="false" ht="13.5" hidden="false" customHeight="true" outlineLevel="0" collapsed="false">
      <c r="A42" s="224"/>
      <c r="B42" s="225"/>
      <c r="C42" s="226"/>
      <c r="D42" s="227" t="str">
        <f aca="false">D41</f>
        <v>TSV Hütschenhausen I</v>
      </c>
      <c r="E42" s="228" t="str">
        <f aca="false">E15</f>
        <v>SV Miesau</v>
      </c>
      <c r="F42" s="229"/>
      <c r="G42" s="230"/>
      <c r="H42" s="231"/>
      <c r="I42" s="232"/>
      <c r="J42" s="229"/>
      <c r="K42" s="230"/>
      <c r="L42" s="231"/>
      <c r="M42" s="232"/>
      <c r="N42" s="229"/>
      <c r="O42" s="230"/>
      <c r="P42" s="233" t="str">
        <f aca="false">IF(F42="","",F42+H42+J42+L42+N42)</f>
        <v/>
      </c>
      <c r="Q42" s="234" t="str">
        <f aca="false">IF(G42="","",G42+I42+K42+M42+O42)</f>
        <v/>
      </c>
      <c r="R42" s="235" t="str">
        <f aca="false">IF(F42="","",AQ42+AS42+AU42+AW42+AY42)</f>
        <v/>
      </c>
      <c r="S42" s="236" t="str">
        <f aca="false">IF(G42="","",AR42+AT42+AV42+AX42+AZ42)</f>
        <v/>
      </c>
      <c r="T42" s="218" t="n">
        <f aca="false">IF(AND(R42&lt;&gt;"",R42=3,S42=0),3,              (IF(AND(R42&lt;&gt;"",R42=3,S42=1),3,                           (IF(AND(R42&lt;&gt;"",R42=3,S42=2),2,                        (IF(AND(R42&lt;&gt;"",R42=2),1,                                                 (IF(AND(R42&lt;&gt;"",R42=1),0,                                                               (IF(AND(R42&lt;&gt;"",R42=0),0,                                                                                0)))))))))))</f>
        <v>0</v>
      </c>
      <c r="U42" s="219" t="n">
        <f aca="false">IF(AND(S42&lt;&gt;"",S42=3,R42=0),3,              (IF(AND(S42&lt;&gt;"",S42=3,R42=1),3,                           (IF(AND(S42&lt;&gt;"",S42=3,R42=2),2,                        (IF(AND(S42&lt;&gt;"",S42=2),1,                                                 (IF(AND(S42&lt;&gt;"",S42=1),0,                                                               (IF(AND(S42&lt;&gt;"",S42=0),0,                                                                                0)))))))))))</f>
        <v>0</v>
      </c>
      <c r="V42" s="237"/>
      <c r="W42" s="237"/>
      <c r="X42" s="237"/>
      <c r="Y42" s="237"/>
      <c r="Z42" s="237"/>
      <c r="AA42" s="237"/>
      <c r="AB42" s="237"/>
      <c r="AC42" s="237"/>
      <c r="AD42" s="237"/>
      <c r="AE42" s="237"/>
      <c r="AF42" s="237"/>
      <c r="AG42" s="237"/>
      <c r="AH42" s="237"/>
      <c r="AI42" s="237"/>
      <c r="AJ42" s="237"/>
      <c r="AK42" s="237"/>
      <c r="AL42" s="237"/>
      <c r="AM42" s="238" t="str">
        <f aca="true">IF(U42&lt;&gt;"","",IF(C42&lt;&gt;"","verlegt",IF(B42&lt;TODAY(),"offen","")))</f>
        <v/>
      </c>
      <c r="AN42" s="238"/>
      <c r="AO42" s="239" t="str">
        <f aca="true">IF(U42&lt;&gt;"","",IF(C42="","",IF(C42&lt;TODAY(),"offen","")))</f>
        <v/>
      </c>
      <c r="AP42" s="239"/>
      <c r="AQ42" s="223" t="n">
        <f aca="false">IF(F42&gt;G42,1,0)</f>
        <v>0</v>
      </c>
      <c r="AR42" s="223" t="n">
        <f aca="false">IF(G42&gt;F42,1,0)</f>
        <v>0</v>
      </c>
      <c r="AS42" s="27" t="n">
        <f aca="false">IF(H42&gt;I42,1,0)</f>
        <v>0</v>
      </c>
      <c r="AT42" s="27" t="n">
        <f aca="false">IF(I42&gt;H42,1,0)</f>
        <v>0</v>
      </c>
      <c r="AU42" s="223" t="n">
        <f aca="false">IF(J42&gt;K42,1,0)</f>
        <v>0</v>
      </c>
      <c r="AV42" s="223" t="n">
        <f aca="false">IF(K42&gt;J42,1,0)</f>
        <v>0</v>
      </c>
      <c r="AW42" s="27" t="n">
        <f aca="false">IF(L42&gt;M42,1,0)</f>
        <v>0</v>
      </c>
      <c r="AX42" s="27" t="n">
        <f aca="false">IF(M42&gt;L42,1,0)</f>
        <v>0</v>
      </c>
      <c r="AY42" s="223" t="n">
        <f aca="false">IF(N42&gt;O42,1,0)</f>
        <v>0</v>
      </c>
      <c r="AZ42" s="223" t="n">
        <f aca="false">IF(O42&gt;N42,1,0)</f>
        <v>0</v>
      </c>
      <c r="BA42" s="177" t="n">
        <f aca="false">IF(T42=3,1,0)</f>
        <v>0</v>
      </c>
      <c r="BB42" s="177" t="n">
        <f aca="false">IF(T42=2,1,0)</f>
        <v>0</v>
      </c>
      <c r="BC42" s="177" t="n">
        <f aca="false">IF(T42=1,1,0)</f>
        <v>0</v>
      </c>
      <c r="BD42" s="177" t="n">
        <f aca="false">IF(AND(T42=0,U42&lt;&gt;0),1,0)</f>
        <v>0</v>
      </c>
      <c r="BE42" s="177" t="n">
        <f aca="false">IF(U83=3,1,0)</f>
        <v>0</v>
      </c>
      <c r="BF42" s="177" t="n">
        <f aca="false">IF(U83=2,1,0)</f>
        <v>0</v>
      </c>
      <c r="BG42" s="177" t="n">
        <f aca="false">IF(U83=1,1,0)</f>
        <v>0</v>
      </c>
      <c r="BH42" s="177" t="n">
        <f aca="false">IF(AND(U83=0,T83&lt;&gt;0),1,0)</f>
        <v>0</v>
      </c>
      <c r="BI42" s="27"/>
    </row>
    <row r="43" customFormat="false" ht="13.5" hidden="true" customHeight="true" outlineLevel="0" collapsed="false">
      <c r="A43" s="224"/>
      <c r="B43" s="225"/>
      <c r="C43" s="226"/>
      <c r="D43" s="227" t="str">
        <f aca="false">D41</f>
        <v>TSV Hütschenhausen I</v>
      </c>
      <c r="E43" s="228" t="n">
        <f aca="false">E18</f>
        <v>0</v>
      </c>
      <c r="F43" s="229"/>
      <c r="G43" s="230"/>
      <c r="H43" s="231"/>
      <c r="I43" s="232"/>
      <c r="J43" s="229"/>
      <c r="K43" s="230"/>
      <c r="L43" s="231"/>
      <c r="M43" s="232"/>
      <c r="N43" s="229"/>
      <c r="O43" s="230"/>
      <c r="P43" s="233" t="str">
        <f aca="false">IF(F43="","",F43+H43+J43+L43+N43)</f>
        <v/>
      </c>
      <c r="Q43" s="234" t="str">
        <f aca="false">IF(G43="","",G43+I43+K43+M43+O43)</f>
        <v/>
      </c>
      <c r="R43" s="235" t="str">
        <f aca="false">IF(F43="","",AQ43+AS43+AU43+AW43+AY43)</f>
        <v/>
      </c>
      <c r="S43" s="236" t="str">
        <f aca="false">IF(G43="","",AR43+AT43+AV43+AX43+AZ43)</f>
        <v/>
      </c>
      <c r="T43" s="218" t="n">
        <f aca="false">IF(AND(R43&lt;&gt;"",R43=3,S43=0),3,              (IF(AND(R43&lt;&gt;"",R43=3,S43=1),3,                           (IF(AND(R43&lt;&gt;"",R43=3,S43=2),2,                        (IF(AND(R43&lt;&gt;"",R43=2),1,                                                 (IF(AND(R43&lt;&gt;"",R43=1),0,                                                               (IF(AND(R43&lt;&gt;"",R43=0),0,                                                                                0)))))))))))</f>
        <v>0</v>
      </c>
      <c r="U43" s="219" t="n">
        <f aca="false">IF(AND(S43&lt;&gt;"",S43=3,R43=0),3,              (IF(AND(S43&lt;&gt;"",S43=3,R43=1),3,                           (IF(AND(S43&lt;&gt;"",S43=3,R43=2),2,                        (IF(AND(S43&lt;&gt;"",S43=2),1,                                                 (IF(AND(S43&lt;&gt;"",S43=1),0,                                                               (IF(AND(S43&lt;&gt;"",S43=0),0,                                                                                0)))))))))))</f>
        <v>0</v>
      </c>
      <c r="V43" s="237"/>
      <c r="W43" s="237"/>
      <c r="X43" s="237"/>
      <c r="Y43" s="237"/>
      <c r="Z43" s="237"/>
      <c r="AA43" s="237"/>
      <c r="AB43" s="237"/>
      <c r="AC43" s="237"/>
      <c r="AD43" s="237"/>
      <c r="AE43" s="237"/>
      <c r="AF43" s="237"/>
      <c r="AG43" s="237"/>
      <c r="AH43" s="237"/>
      <c r="AI43" s="237"/>
      <c r="AJ43" s="237"/>
      <c r="AK43" s="237"/>
      <c r="AL43" s="237"/>
      <c r="AM43" s="238" t="str">
        <f aca="true">IF(U43&lt;&gt;"","",IF(C43&lt;&gt;"","verlegt",IF(B43&lt;TODAY(),"offen","")))</f>
        <v/>
      </c>
      <c r="AN43" s="238"/>
      <c r="AO43" s="239" t="str">
        <f aca="true">IF(U43&lt;&gt;"","",IF(C43="","",IF(C43&lt;TODAY(),"offen","")))</f>
        <v/>
      </c>
      <c r="AP43" s="239"/>
      <c r="AQ43" s="223" t="n">
        <f aca="false">IF(F43&gt;G43,1,0)</f>
        <v>0</v>
      </c>
      <c r="AR43" s="223" t="n">
        <f aca="false">IF(G43&gt;F43,1,0)</f>
        <v>0</v>
      </c>
      <c r="AS43" s="27" t="n">
        <f aca="false">IF(H43&gt;I43,1,0)</f>
        <v>0</v>
      </c>
      <c r="AT43" s="27" t="n">
        <f aca="false">IF(I43&gt;H43,1,0)</f>
        <v>0</v>
      </c>
      <c r="AU43" s="223" t="n">
        <f aca="false">IF(J43&gt;K43,1,0)</f>
        <v>0</v>
      </c>
      <c r="AV43" s="223" t="n">
        <f aca="false">IF(K43&gt;J43,1,0)</f>
        <v>0</v>
      </c>
      <c r="AW43" s="27" t="n">
        <f aca="false">IF(L43&gt;M43,1,0)</f>
        <v>0</v>
      </c>
      <c r="AX43" s="27" t="n">
        <f aca="false">IF(M43&gt;L43,1,0)</f>
        <v>0</v>
      </c>
      <c r="AY43" s="223" t="n">
        <f aca="false">IF(N43&gt;O43,1,0)</f>
        <v>0</v>
      </c>
      <c r="AZ43" s="223" t="n">
        <f aca="false">IF(O43&gt;N43,1,0)</f>
        <v>0</v>
      </c>
      <c r="BA43" s="177" t="n">
        <f aca="false">IF(T43=3,1,0)</f>
        <v>0</v>
      </c>
      <c r="BB43" s="177" t="n">
        <f aca="false">IF(T43=2,1,0)</f>
        <v>0</v>
      </c>
      <c r="BC43" s="177" t="n">
        <f aca="false">IF(T43=1,1,0)</f>
        <v>0</v>
      </c>
      <c r="BD43" s="177" t="n">
        <f aca="false">IF(AND(T43=0,U43&lt;&gt;0),1,0)</f>
        <v>0</v>
      </c>
      <c r="BE43" s="177" t="n">
        <f aca="false">IF(U94=3,1,0)</f>
        <v>0</v>
      </c>
      <c r="BF43" s="177" t="n">
        <f aca="false">IF(U94=2,1,0)</f>
        <v>0</v>
      </c>
      <c r="BG43" s="177" t="n">
        <f aca="false">IF(U94=1,1,0)</f>
        <v>0</v>
      </c>
      <c r="BH43" s="177" t="n">
        <f aca="false">IF(AND(U94=0,T94&lt;&gt;0),1,0)</f>
        <v>0</v>
      </c>
      <c r="BI43" s="27"/>
    </row>
    <row r="44" customFormat="false" ht="13.5" hidden="true" customHeight="true" outlineLevel="0" collapsed="false">
      <c r="A44" s="224"/>
      <c r="B44" s="225"/>
      <c r="C44" s="226"/>
      <c r="D44" s="227" t="str">
        <f aca="false">D43</f>
        <v>TSV Hütschenhausen I</v>
      </c>
      <c r="E44" s="228" t="n">
        <f aca="false">E21</f>
        <v>0</v>
      </c>
      <c r="F44" s="229"/>
      <c r="G44" s="230"/>
      <c r="H44" s="231"/>
      <c r="I44" s="232"/>
      <c r="J44" s="229"/>
      <c r="K44" s="230"/>
      <c r="L44" s="231"/>
      <c r="M44" s="232"/>
      <c r="N44" s="229"/>
      <c r="O44" s="230"/>
      <c r="P44" s="233" t="str">
        <f aca="false">IF(F44="","",F44+H44+J44+L44+N44)</f>
        <v/>
      </c>
      <c r="Q44" s="234" t="str">
        <f aca="false">IF(G44="","",G44+I44+K44+M44+O44)</f>
        <v/>
      </c>
      <c r="R44" s="235" t="str">
        <f aca="false">IF(F44="","",AQ44+AS44+AU44+AW44+AY44)</f>
        <v/>
      </c>
      <c r="S44" s="236" t="str">
        <f aca="false">IF(G44="","",AR44+AT44+AV44+AX44+AZ44)</f>
        <v/>
      </c>
      <c r="T44" s="218" t="n">
        <f aca="false">IF(AND(R44&lt;&gt;"",R44=3,S44=0),3,              (IF(AND(R44&lt;&gt;"",R44=3,S44=1),3,                           (IF(AND(R44&lt;&gt;"",R44=3,S44=2),2,                        (IF(AND(R44&lt;&gt;"",R44=2),1,                                                 (IF(AND(R44&lt;&gt;"",R44=1),0,                                                               (IF(AND(R44&lt;&gt;"",R44=0),0,                                                                                0)))))))))))</f>
        <v>0</v>
      </c>
      <c r="U44" s="219" t="n">
        <f aca="false">IF(AND(S44&lt;&gt;"",S44=3,R44=0),3,              (IF(AND(S44&lt;&gt;"",S44=3,R44=1),3,                           (IF(AND(S44&lt;&gt;"",S44=3,R44=2),2,                        (IF(AND(S44&lt;&gt;"",S44=2),1,                                                 (IF(AND(S44&lt;&gt;"",S44=1),0,                                                               (IF(AND(S44&lt;&gt;"",S44=0),0,                                                                                0)))))))))))</f>
        <v>0</v>
      </c>
      <c r="V44" s="237"/>
      <c r="W44" s="237"/>
      <c r="X44" s="237"/>
      <c r="Y44" s="237"/>
      <c r="Z44" s="237"/>
      <c r="AA44" s="237"/>
      <c r="AB44" s="237"/>
      <c r="AC44" s="237"/>
      <c r="AD44" s="237"/>
      <c r="AE44" s="237"/>
      <c r="AF44" s="237"/>
      <c r="AG44" s="237"/>
      <c r="AH44" s="237"/>
      <c r="AI44" s="237"/>
      <c r="AJ44" s="237"/>
      <c r="AK44" s="237"/>
      <c r="AL44" s="237"/>
      <c r="AM44" s="238" t="str">
        <f aca="true">IF(U44&lt;&gt;"","",IF(C44&lt;&gt;"","verlegt",IF(B44&lt;TODAY(),"offen","")))</f>
        <v/>
      </c>
      <c r="AN44" s="238"/>
      <c r="AO44" s="239" t="str">
        <f aca="true">IF(U44&lt;&gt;"","",IF(C44="","",IF(C44&lt;TODAY(),"offen","")))</f>
        <v/>
      </c>
      <c r="AP44" s="239"/>
      <c r="AQ44" s="223" t="n">
        <f aca="false">IF(F44&gt;G44,1,0)</f>
        <v>0</v>
      </c>
      <c r="AR44" s="223" t="n">
        <f aca="false">IF(G44&gt;F44,1,0)</f>
        <v>0</v>
      </c>
      <c r="AS44" s="27" t="n">
        <f aca="false">IF(H44&gt;I44,1,0)</f>
        <v>0</v>
      </c>
      <c r="AT44" s="27" t="n">
        <f aca="false">IF(I44&gt;H44,1,0)</f>
        <v>0</v>
      </c>
      <c r="AU44" s="223" t="n">
        <f aca="false">IF(J44&gt;K44,1,0)</f>
        <v>0</v>
      </c>
      <c r="AV44" s="223" t="n">
        <f aca="false">IF(K44&gt;J44,1,0)</f>
        <v>0</v>
      </c>
      <c r="AW44" s="27" t="n">
        <f aca="false">IF(L44&gt;M44,1,0)</f>
        <v>0</v>
      </c>
      <c r="AX44" s="27" t="n">
        <f aca="false">IF(M44&gt;L44,1,0)</f>
        <v>0</v>
      </c>
      <c r="AY44" s="223" t="n">
        <f aca="false">IF(N44&gt;O44,1,0)</f>
        <v>0</v>
      </c>
      <c r="AZ44" s="223" t="n">
        <f aca="false">IF(O44&gt;N44,1,0)</f>
        <v>0</v>
      </c>
      <c r="BA44" s="177" t="n">
        <f aca="false">IF(T44=3,1,0)</f>
        <v>0</v>
      </c>
      <c r="BB44" s="177" t="n">
        <f aca="false">IF(T44=2,1,0)</f>
        <v>0</v>
      </c>
      <c r="BC44" s="177" t="n">
        <f aca="false">IF(T44=1,1,0)</f>
        <v>0</v>
      </c>
      <c r="BD44" s="177" t="n">
        <f aca="false">IF(AND(T44=0,U44&lt;&gt;0),1,0)</f>
        <v>0</v>
      </c>
      <c r="BE44" s="177" t="n">
        <f aca="false">IF(U105=3,1,0)</f>
        <v>0</v>
      </c>
      <c r="BF44" s="177" t="n">
        <f aca="false">IF(U105=2,1,0)</f>
        <v>0</v>
      </c>
      <c r="BG44" s="177" t="n">
        <f aca="false">IF(U105=1,1,0)</f>
        <v>0</v>
      </c>
      <c r="BH44" s="177" t="n">
        <f aca="false">IF(AND(U105=0,T105&lt;&gt;0),1,0)</f>
        <v>0</v>
      </c>
      <c r="BI44" s="27"/>
    </row>
    <row r="45" customFormat="false" ht="13.5" hidden="true" customHeight="true" outlineLevel="0" collapsed="false">
      <c r="A45" s="224"/>
      <c r="B45" s="225"/>
      <c r="C45" s="226"/>
      <c r="D45" s="227" t="str">
        <f aca="false">D43</f>
        <v>TSV Hütschenhausen I</v>
      </c>
      <c r="E45" s="228" t="n">
        <f aca="false">E24</f>
        <v>0</v>
      </c>
      <c r="F45" s="229"/>
      <c r="G45" s="230"/>
      <c r="H45" s="231"/>
      <c r="I45" s="232"/>
      <c r="J45" s="229"/>
      <c r="K45" s="230"/>
      <c r="L45" s="231"/>
      <c r="M45" s="232"/>
      <c r="N45" s="229"/>
      <c r="O45" s="230"/>
      <c r="P45" s="233" t="str">
        <f aca="false">IF(F45="","",F45+H45+J45+L45+N45)</f>
        <v/>
      </c>
      <c r="Q45" s="234" t="str">
        <f aca="false">IF(G45="","",G45+I45+K45+M45+O45)</f>
        <v/>
      </c>
      <c r="R45" s="235" t="str">
        <f aca="false">IF(F45="","",AQ45+AS45+AU45+AW45+AY45)</f>
        <v/>
      </c>
      <c r="S45" s="236" t="str">
        <f aca="false">IF(G45="","",AR45+AT45+AV45+AX45+AZ45)</f>
        <v/>
      </c>
      <c r="T45" s="218" t="n">
        <f aca="false">IF(AND(R45&lt;&gt;"",R45=3,S45=0),3,              (IF(AND(R45&lt;&gt;"",R45=3,S45=1),3,                           (IF(AND(R45&lt;&gt;"",R45=3,S45=2),2,                        (IF(AND(R45&lt;&gt;"",R45=2),1,                                                 (IF(AND(R45&lt;&gt;"",R45=1),0,                                                               (IF(AND(R45&lt;&gt;"",R45=0),0,                                                                                0)))))))))))</f>
        <v>0</v>
      </c>
      <c r="U45" s="219" t="n">
        <f aca="false">IF(AND(S45&lt;&gt;"",S45=3,R45=0),3,              (IF(AND(S45&lt;&gt;"",S45=3,R45=1),3,                           (IF(AND(S45&lt;&gt;"",S45=3,R45=2),2,                        (IF(AND(S45&lt;&gt;"",S45=2),1,                                                 (IF(AND(S45&lt;&gt;"",S45=1),0,                                                               (IF(AND(S45&lt;&gt;"",S45=0),0,                                                                                0)))))))))))</f>
        <v>0</v>
      </c>
      <c r="V45" s="237"/>
      <c r="W45" s="237"/>
      <c r="X45" s="237"/>
      <c r="Y45" s="237"/>
      <c r="Z45" s="237"/>
      <c r="AA45" s="237"/>
      <c r="AB45" s="237"/>
      <c r="AC45" s="237"/>
      <c r="AD45" s="237"/>
      <c r="AE45" s="237"/>
      <c r="AF45" s="237"/>
      <c r="AG45" s="237"/>
      <c r="AH45" s="237"/>
      <c r="AI45" s="237"/>
      <c r="AJ45" s="237"/>
      <c r="AK45" s="237"/>
      <c r="AL45" s="237"/>
      <c r="AM45" s="238" t="str">
        <f aca="true">IF(U45&lt;&gt;"","",IF(C45&lt;&gt;"","verlegt",IF(B45&lt;TODAY(),"offen","")))</f>
        <v/>
      </c>
      <c r="AN45" s="238"/>
      <c r="AO45" s="239" t="str">
        <f aca="true">IF(U45&lt;&gt;"","",IF(C45="","",IF(C45&lt;TODAY(),"offen","")))</f>
        <v/>
      </c>
      <c r="AP45" s="239"/>
      <c r="AQ45" s="223" t="n">
        <f aca="false">IF(F45&gt;G45,1,0)</f>
        <v>0</v>
      </c>
      <c r="AR45" s="223" t="n">
        <f aca="false">IF(G45&gt;F45,1,0)</f>
        <v>0</v>
      </c>
      <c r="AS45" s="27" t="n">
        <f aca="false">IF(H45&gt;I45,1,0)</f>
        <v>0</v>
      </c>
      <c r="AT45" s="27" t="n">
        <f aca="false">IF(I45&gt;H45,1,0)</f>
        <v>0</v>
      </c>
      <c r="AU45" s="223" t="n">
        <f aca="false">IF(J45&gt;K45,1,0)</f>
        <v>0</v>
      </c>
      <c r="AV45" s="223" t="n">
        <f aca="false">IF(K45&gt;J45,1,0)</f>
        <v>0</v>
      </c>
      <c r="AW45" s="27" t="n">
        <f aca="false">IF(L45&gt;M45,1,0)</f>
        <v>0</v>
      </c>
      <c r="AX45" s="27" t="n">
        <f aca="false">IF(M45&gt;L45,1,0)</f>
        <v>0</v>
      </c>
      <c r="AY45" s="223" t="n">
        <f aca="false">IF(N45&gt;O45,1,0)</f>
        <v>0</v>
      </c>
      <c r="AZ45" s="223" t="n">
        <f aca="false">IF(O45&gt;N45,1,0)</f>
        <v>0</v>
      </c>
      <c r="BA45" s="177" t="n">
        <f aca="false">IF(T45=3,1,0)</f>
        <v>0</v>
      </c>
      <c r="BB45" s="177" t="n">
        <f aca="false">IF(T45=2,1,0)</f>
        <v>0</v>
      </c>
      <c r="BC45" s="177" t="n">
        <f aca="false">IF(T45=1,1,0)</f>
        <v>0</v>
      </c>
      <c r="BD45" s="177" t="n">
        <f aca="false">IF(AND(T45=0,U45&lt;&gt;0),1,0)</f>
        <v>0</v>
      </c>
      <c r="BE45" s="177" t="n">
        <f aca="false">IF(U116=3,1,0)</f>
        <v>0</v>
      </c>
      <c r="BF45" s="177" t="n">
        <f aca="false">IF(U116=2,1,0)</f>
        <v>0</v>
      </c>
      <c r="BG45" s="177" t="n">
        <f aca="false">IF(U116=1,1,0)</f>
        <v>0</v>
      </c>
      <c r="BH45" s="177" t="n">
        <f aca="false">IF(AND(U116=0,T116&lt;&gt;0),1,0)</f>
        <v>0</v>
      </c>
      <c r="BI45" s="27"/>
    </row>
    <row r="46" customFormat="false" ht="13.5" hidden="true" customHeight="true" outlineLevel="0" collapsed="false">
      <c r="A46" s="224"/>
      <c r="B46" s="225"/>
      <c r="C46" s="226"/>
      <c r="D46" s="227" t="str">
        <f aca="false">D45</f>
        <v>TSV Hütschenhausen I</v>
      </c>
      <c r="E46" s="228" t="n">
        <f aca="false">E27</f>
        <v>0</v>
      </c>
      <c r="F46" s="229"/>
      <c r="G46" s="230"/>
      <c r="H46" s="231"/>
      <c r="I46" s="232"/>
      <c r="J46" s="229"/>
      <c r="K46" s="230"/>
      <c r="L46" s="231"/>
      <c r="M46" s="232"/>
      <c r="N46" s="229"/>
      <c r="O46" s="230"/>
      <c r="P46" s="233" t="str">
        <f aca="false">IF(F46="","",F46+H46+J46+L46+N46)</f>
        <v/>
      </c>
      <c r="Q46" s="234" t="str">
        <f aca="false">IF(G46="","",G46+I46+K46+M46+O46)</f>
        <v/>
      </c>
      <c r="R46" s="235" t="str">
        <f aca="false">IF(F46="","",AQ46+AS46+AU46+AW46+AY46)</f>
        <v/>
      </c>
      <c r="S46" s="236" t="str">
        <f aca="false">IF(G46="","",AR46+AT46+AV46+AX46+AZ46)</f>
        <v/>
      </c>
      <c r="T46" s="218" t="n">
        <f aca="false">IF(AND(R46&lt;&gt;"",R46=3,S46=0),3,              (IF(AND(R46&lt;&gt;"",R46=3,S46=1),3,                           (IF(AND(R46&lt;&gt;"",R46=3,S46=2),2,                        (IF(AND(R46&lt;&gt;"",R46=2),1,                                                 (IF(AND(R46&lt;&gt;"",R46=1),0,                                                               (IF(AND(R46&lt;&gt;"",R46=0),0,                                                                                0)))))))))))</f>
        <v>0</v>
      </c>
      <c r="U46" s="219" t="n">
        <f aca="false">IF(AND(S46&lt;&gt;"",S46=3,R46=0),3,              (IF(AND(S46&lt;&gt;"",S46=3,R46=1),3,                           (IF(AND(S46&lt;&gt;"",S46=3,R46=2),2,                        (IF(AND(S46&lt;&gt;"",S46=2),1,                                                 (IF(AND(S46&lt;&gt;"",S46=1),0,                                                               (IF(AND(S46&lt;&gt;"",S46=0),0,                                                                                0)))))))))))</f>
        <v>0</v>
      </c>
      <c r="V46" s="237"/>
      <c r="W46" s="237"/>
      <c r="X46" s="237"/>
      <c r="Y46" s="237"/>
      <c r="Z46" s="237"/>
      <c r="AA46" s="237"/>
      <c r="AB46" s="237"/>
      <c r="AC46" s="237"/>
      <c r="AD46" s="237"/>
      <c r="AE46" s="237"/>
      <c r="AF46" s="237"/>
      <c r="AG46" s="237"/>
      <c r="AH46" s="237"/>
      <c r="AI46" s="237"/>
      <c r="AJ46" s="237"/>
      <c r="AK46" s="237"/>
      <c r="AL46" s="237"/>
      <c r="AM46" s="238" t="str">
        <f aca="true">IF(U46&lt;&gt;"","",IF(C46&lt;&gt;"","verlegt",IF(B46&lt;TODAY(),"offen","")))</f>
        <v/>
      </c>
      <c r="AN46" s="238"/>
      <c r="AO46" s="239" t="str">
        <f aca="true">IF(U46&lt;&gt;"","",IF(C46="","",IF(C46&lt;TODAY(),"offen","")))</f>
        <v/>
      </c>
      <c r="AP46" s="239"/>
      <c r="AQ46" s="223" t="n">
        <f aca="false">IF(F46&gt;G46,1,0)</f>
        <v>0</v>
      </c>
      <c r="AR46" s="223" t="n">
        <f aca="false">IF(G46&gt;F46,1,0)</f>
        <v>0</v>
      </c>
      <c r="AS46" s="27" t="n">
        <f aca="false">IF(H46&gt;I46,1,0)</f>
        <v>0</v>
      </c>
      <c r="AT46" s="27" t="n">
        <f aca="false">IF(I46&gt;H46,1,0)</f>
        <v>0</v>
      </c>
      <c r="AU46" s="223" t="n">
        <f aca="false">IF(J46&gt;K46,1,0)</f>
        <v>0</v>
      </c>
      <c r="AV46" s="223" t="n">
        <f aca="false">IF(K46&gt;J46,1,0)</f>
        <v>0</v>
      </c>
      <c r="AW46" s="27" t="n">
        <f aca="false">IF(L46&gt;M46,1,0)</f>
        <v>0</v>
      </c>
      <c r="AX46" s="27" t="n">
        <f aca="false">IF(M46&gt;L46,1,0)</f>
        <v>0</v>
      </c>
      <c r="AY46" s="223" t="n">
        <f aca="false">IF(N46&gt;O46,1,0)</f>
        <v>0</v>
      </c>
      <c r="AZ46" s="223" t="n">
        <f aca="false">IF(O46&gt;N46,1,0)</f>
        <v>0</v>
      </c>
      <c r="BA46" s="177" t="n">
        <f aca="false">IF(T46=3,1,0)</f>
        <v>0</v>
      </c>
      <c r="BB46" s="177" t="n">
        <f aca="false">IF(T46=2,1,0)</f>
        <v>0</v>
      </c>
      <c r="BC46" s="177" t="n">
        <f aca="false">IF(T46=1,1,0)</f>
        <v>0</v>
      </c>
      <c r="BD46" s="177" t="n">
        <f aca="false">IF(AND(T46=0,U46&lt;&gt;0),1,0)</f>
        <v>0</v>
      </c>
      <c r="BE46" s="177" t="n">
        <f aca="false">IF(U127=3,1,0)</f>
        <v>0</v>
      </c>
      <c r="BF46" s="177" t="n">
        <f aca="false">IF(U127=2,1,0)</f>
        <v>0</v>
      </c>
      <c r="BG46" s="177" t="n">
        <f aca="false">IF(U127=1,1,0)</f>
        <v>0</v>
      </c>
      <c r="BH46" s="177" t="n">
        <f aca="false">IF(AND(U127=0,T127&lt;&gt;0),1,0)</f>
        <v>0</v>
      </c>
      <c r="BI46" s="27"/>
    </row>
    <row r="47" customFormat="false" ht="13.5" hidden="true" customHeight="true" outlineLevel="0" collapsed="false">
      <c r="A47" s="224"/>
      <c r="B47" s="225"/>
      <c r="C47" s="226"/>
      <c r="D47" s="227" t="str">
        <f aca="false">D45</f>
        <v>TSV Hütschenhausen I</v>
      </c>
      <c r="E47" s="240" t="n">
        <f aca="false">E30</f>
        <v>0</v>
      </c>
      <c r="F47" s="229"/>
      <c r="G47" s="230"/>
      <c r="H47" s="231"/>
      <c r="I47" s="232"/>
      <c r="J47" s="229"/>
      <c r="K47" s="230"/>
      <c r="L47" s="231"/>
      <c r="M47" s="232"/>
      <c r="N47" s="229"/>
      <c r="O47" s="230"/>
      <c r="P47" s="233" t="str">
        <f aca="false">IF(F47="","",F47+H47+J47+L47+N47)</f>
        <v/>
      </c>
      <c r="Q47" s="234" t="str">
        <f aca="false">IF(G47="","",G47+I47+K47+M47+O47)</f>
        <v/>
      </c>
      <c r="R47" s="235" t="str">
        <f aca="false">IF(F47="","",AQ47+AS47+AU47+AW47+AY47)</f>
        <v/>
      </c>
      <c r="S47" s="236" t="str">
        <f aca="false">IF(G47="","",AR47+AT47+AV47+AX47+AZ47)</f>
        <v/>
      </c>
      <c r="T47" s="218" t="n">
        <f aca="false">IF(AND(R47&lt;&gt;"",R47=3,S47=0),3,              (IF(AND(R47&lt;&gt;"",R47=3,S47=1),3,                           (IF(AND(R47&lt;&gt;"",R47=3,S47=2),2,                        (IF(AND(R47&lt;&gt;"",R47=2),1,                                                 (IF(AND(R47&lt;&gt;"",R47=1),0,                                                               (IF(AND(R47&lt;&gt;"",R47=0),0,                                                                                0)))))))))))</f>
        <v>0</v>
      </c>
      <c r="U47" s="219" t="n">
        <f aca="false">IF(AND(S47&lt;&gt;"",S47=3,R47=0),3,              (IF(AND(S47&lt;&gt;"",S47=3,R47=1),3,                           (IF(AND(S47&lt;&gt;"",S47=3,R47=2),2,                        (IF(AND(S47&lt;&gt;"",S47=2),1,                                                 (IF(AND(S47&lt;&gt;"",S47=1),0,                                                               (IF(AND(S47&lt;&gt;"",S47=0),0,                                                                                0)))))))))))</f>
        <v>0</v>
      </c>
      <c r="V47" s="237"/>
      <c r="W47" s="237"/>
      <c r="X47" s="237"/>
      <c r="Y47" s="237"/>
      <c r="Z47" s="237"/>
      <c r="AA47" s="237"/>
      <c r="AB47" s="237"/>
      <c r="AC47" s="237"/>
      <c r="AD47" s="237"/>
      <c r="AE47" s="237"/>
      <c r="AF47" s="237"/>
      <c r="AG47" s="237"/>
      <c r="AH47" s="237"/>
      <c r="AI47" s="237"/>
      <c r="AJ47" s="237"/>
      <c r="AK47" s="237"/>
      <c r="AL47" s="237"/>
      <c r="AM47" s="238" t="str">
        <f aca="true">IF(U47&lt;&gt;"","",IF(C47&lt;&gt;"","verlegt",IF(B47&lt;TODAY(),"offen","")))</f>
        <v/>
      </c>
      <c r="AN47" s="238"/>
      <c r="AO47" s="239" t="str">
        <f aca="true">IF(U47&lt;&gt;"","",IF(C47="","",IF(C47&lt;TODAY(),"offen","")))</f>
        <v/>
      </c>
      <c r="AP47" s="239"/>
      <c r="AQ47" s="223" t="n">
        <f aca="false">IF(F47&gt;G47,1,0)</f>
        <v>0</v>
      </c>
      <c r="AR47" s="223" t="n">
        <f aca="false">IF(G47&gt;F47,1,0)</f>
        <v>0</v>
      </c>
      <c r="AS47" s="27" t="n">
        <f aca="false">IF(H47&gt;I47,1,0)</f>
        <v>0</v>
      </c>
      <c r="AT47" s="27" t="n">
        <f aca="false">IF(I47&gt;H47,1,0)</f>
        <v>0</v>
      </c>
      <c r="AU47" s="223" t="n">
        <f aca="false">IF(J47&gt;K47,1,0)</f>
        <v>0</v>
      </c>
      <c r="AV47" s="223" t="n">
        <f aca="false">IF(K47&gt;J47,1,0)</f>
        <v>0</v>
      </c>
      <c r="AW47" s="27" t="n">
        <f aca="false">IF(L47&gt;M47,1,0)</f>
        <v>0</v>
      </c>
      <c r="AX47" s="27" t="n">
        <f aca="false">IF(M47&gt;L47,1,0)</f>
        <v>0</v>
      </c>
      <c r="AY47" s="223" t="n">
        <f aca="false">IF(N47&gt;O47,1,0)</f>
        <v>0</v>
      </c>
      <c r="AZ47" s="223" t="n">
        <f aca="false">IF(O47&gt;N47,1,0)</f>
        <v>0</v>
      </c>
      <c r="BA47" s="177" t="n">
        <f aca="false">IF(T47=3,1,0)</f>
        <v>0</v>
      </c>
      <c r="BB47" s="177" t="n">
        <f aca="false">IF(T47=2,1,0)</f>
        <v>0</v>
      </c>
      <c r="BC47" s="177" t="n">
        <f aca="false">IF(T47=1,1,0)</f>
        <v>0</v>
      </c>
      <c r="BD47" s="177" t="n">
        <f aca="false">IF(AND(T47=0,U47&lt;&gt;0),1,0)</f>
        <v>0</v>
      </c>
      <c r="BE47" s="177" t="n">
        <f aca="false">IF(U138=3,1,0)</f>
        <v>0</v>
      </c>
      <c r="BF47" s="177" t="n">
        <f aca="false">IF(U138=2,1,0)</f>
        <v>0</v>
      </c>
      <c r="BG47" s="177" t="n">
        <f aca="false">IF(U138=1,1,0)</f>
        <v>0</v>
      </c>
      <c r="BH47" s="177" t="n">
        <f aca="false">IF(AND(U138=0,T138&lt;&gt;0),1,0)</f>
        <v>0</v>
      </c>
      <c r="BI47" s="27"/>
    </row>
    <row r="48" customFormat="false" ht="13.5" hidden="true" customHeight="true" outlineLevel="0" collapsed="false">
      <c r="A48" s="241"/>
      <c r="B48" s="242"/>
      <c r="C48" s="243"/>
      <c r="D48" s="227" t="str">
        <f aca="false">D47</f>
        <v>TSV Hütschenhausen I</v>
      </c>
      <c r="E48" s="244" t="n">
        <f aca="false">E33</f>
        <v>0</v>
      </c>
      <c r="F48" s="245"/>
      <c r="G48" s="246"/>
      <c r="H48" s="247"/>
      <c r="I48" s="248"/>
      <c r="J48" s="245"/>
      <c r="K48" s="246"/>
      <c r="L48" s="247"/>
      <c r="M48" s="248"/>
      <c r="N48" s="245"/>
      <c r="O48" s="246"/>
      <c r="P48" s="249" t="str">
        <f aca="false">IF(F48="","",F48+H48+J48+L48+N48)</f>
        <v/>
      </c>
      <c r="Q48" s="250" t="str">
        <f aca="false">IF(G48="","",G48+I48+K48+M48+O48)</f>
        <v/>
      </c>
      <c r="R48" s="251" t="str">
        <f aca="false">IF(F48="","",AQ48+AS48+AU48+AW48+AY48)</f>
        <v/>
      </c>
      <c r="S48" s="252" t="str">
        <f aca="false">IF(G48="","",AR48+AT48+AV48+AX48+AZ48)</f>
        <v/>
      </c>
      <c r="T48" s="218" t="n">
        <f aca="false">IF(AND(R48&lt;&gt;"",R48=3,S48=0),3,              (IF(AND(R48&lt;&gt;"",R48=3,S48=1),3,                           (IF(AND(R48&lt;&gt;"",R48=3,S48=2),2,                        (IF(AND(R48&lt;&gt;"",R48=2),1,                                                 (IF(AND(R48&lt;&gt;"",R48=1),0,                                                               (IF(AND(R48&lt;&gt;"",R48=0),0,                                                                                0)))))))))))</f>
        <v>0</v>
      </c>
      <c r="U48" s="219" t="n">
        <f aca="false">IF(AND(S48&lt;&gt;"",S48=3,R48=0),3,              (IF(AND(S48&lt;&gt;"",S48=3,R48=1),3,                           (IF(AND(S48&lt;&gt;"",S48=3,R48=2),2,                        (IF(AND(S48&lt;&gt;"",S48=2),1,                                                 (IF(AND(S48&lt;&gt;"",S48=1),0,                                                               (IF(AND(S48&lt;&gt;"",S48=0),0,                                                                                0)))))))))))</f>
        <v>0</v>
      </c>
      <c r="V48" s="253"/>
      <c r="W48" s="253"/>
      <c r="X48" s="253"/>
      <c r="Y48" s="253"/>
      <c r="Z48" s="253"/>
      <c r="AA48" s="253"/>
      <c r="AB48" s="253"/>
      <c r="AC48" s="253"/>
      <c r="AD48" s="253"/>
      <c r="AE48" s="253"/>
      <c r="AF48" s="253"/>
      <c r="AG48" s="253"/>
      <c r="AH48" s="253"/>
      <c r="AI48" s="253"/>
      <c r="AJ48" s="253"/>
      <c r="AK48" s="253"/>
      <c r="AL48" s="253"/>
      <c r="AM48" s="254" t="str">
        <f aca="true">IF(U48&lt;&gt;"","",IF(C48&lt;&gt;"","verlegt",IF(B48&lt;TODAY(),"offen","")))</f>
        <v/>
      </c>
      <c r="AN48" s="254"/>
      <c r="AO48" s="255" t="str">
        <f aca="true">IF(U48&lt;&gt;"","",IF(C48="","",IF(C48&lt;TODAY(),"offen","")))</f>
        <v/>
      </c>
      <c r="AP48" s="255"/>
      <c r="AQ48" s="223" t="n">
        <f aca="false">IF(F48&gt;G48,1,0)</f>
        <v>0</v>
      </c>
      <c r="AR48" s="223" t="n">
        <f aca="false">IF(G48&gt;F48,1,0)</f>
        <v>0</v>
      </c>
      <c r="AS48" s="27" t="n">
        <f aca="false">IF(H48&gt;I48,1,0)</f>
        <v>0</v>
      </c>
      <c r="AT48" s="27" t="n">
        <f aca="false">IF(I48&gt;H48,1,0)</f>
        <v>0</v>
      </c>
      <c r="AU48" s="223" t="n">
        <f aca="false">IF(J48&gt;K48,1,0)</f>
        <v>0</v>
      </c>
      <c r="AV48" s="223" t="n">
        <f aca="false">IF(K48&gt;J48,1,0)</f>
        <v>0</v>
      </c>
      <c r="AW48" s="27" t="n">
        <f aca="false">IF(L48&gt;M48,1,0)</f>
        <v>0</v>
      </c>
      <c r="AX48" s="27" t="n">
        <f aca="false">IF(M48&gt;L48,1,0)</f>
        <v>0</v>
      </c>
      <c r="AY48" s="223" t="n">
        <f aca="false">IF(N48&gt;O48,1,0)</f>
        <v>0</v>
      </c>
      <c r="AZ48" s="223" t="n">
        <f aca="false">IF(O48&gt;N48,1,0)</f>
        <v>0</v>
      </c>
      <c r="BA48" s="177" t="n">
        <f aca="false">IF(T48=3,1,0)</f>
        <v>0</v>
      </c>
      <c r="BB48" s="177" t="n">
        <f aca="false">IF(T48=2,1,0)</f>
        <v>0</v>
      </c>
      <c r="BC48" s="177" t="n">
        <f aca="false">IF(T48=1,1,0)</f>
        <v>0</v>
      </c>
      <c r="BD48" s="177" t="n">
        <f aca="false">IF(AND(T48=0,U48&lt;&gt;0),1,0)</f>
        <v>0</v>
      </c>
      <c r="BE48" s="177" t="n">
        <f aca="false">IF(149=3,1,0)</f>
        <v>0</v>
      </c>
      <c r="BF48" s="177" t="n">
        <f aca="false">IF(U149=2,1,0)</f>
        <v>0</v>
      </c>
      <c r="BG48" s="177" t="n">
        <f aca="false">IF(U149=1,1,0)</f>
        <v>0</v>
      </c>
      <c r="BH48" s="177" t="n">
        <f aca="false">IF(AND(U149=0,T149&lt;&gt;0),1,0)</f>
        <v>0</v>
      </c>
      <c r="BI48" s="27"/>
    </row>
    <row r="49" customFormat="false" ht="13.5" hidden="false" customHeight="true" outlineLevel="0" collapsed="false">
      <c r="A49" s="26"/>
      <c r="C49" s="27"/>
      <c r="D49" s="24"/>
      <c r="E49" s="24"/>
      <c r="T49" s="218" t="n">
        <f aca="false">IF(AND(R49&lt;&gt;"",R49=3,S49=0),3,              (IF(AND(R49&lt;&gt;"",R49=3,S49=1),3,                           (IF(AND(R49&lt;&gt;"",R49=3,S49=2),2,                        (IF(AND(R49&lt;&gt;"",R49=2),1,                                                 (IF(AND(R49&lt;&gt;"",R49=1),0,                                                               (IF(AND(R49&lt;&gt;"",R49=0),0,                                                                                0)))))))))))</f>
        <v>0</v>
      </c>
      <c r="U49" s="219" t="n">
        <f aca="false">IF(AND(S49&lt;&gt;"",S49=3,R49=0),3,              (IF(AND(S49&lt;&gt;"",S49=3,R49=1),3,                           (IF(AND(S49&lt;&gt;"",S49=3,R49=2),2,                        (IF(AND(S49&lt;&gt;"",S49=2),1,                                                 (IF(AND(S49&lt;&gt;"",S49=1),0,                                                               (IF(AND(S49&lt;&gt;"",S49=0),0,                                                                                0)))))))))))</f>
        <v>0</v>
      </c>
      <c r="V49" s="256"/>
      <c r="W49" s="256"/>
      <c r="X49" s="257"/>
      <c r="Y49" s="257"/>
      <c r="Z49" s="257"/>
      <c r="AA49" s="257"/>
      <c r="AB49" s="257"/>
      <c r="AC49" s="257"/>
      <c r="AD49" s="257"/>
      <c r="AE49" s="257"/>
      <c r="AF49" s="257"/>
      <c r="AG49" s="257"/>
      <c r="AH49" s="257"/>
      <c r="AI49" s="257"/>
      <c r="AJ49" s="257"/>
      <c r="AK49" s="257"/>
      <c r="AL49" s="257"/>
      <c r="AM49" s="257"/>
      <c r="AQ49" s="223"/>
      <c r="AR49" s="223"/>
      <c r="AS49" s="27"/>
      <c r="AT49" s="27"/>
      <c r="AU49" s="223"/>
      <c r="AV49" s="223"/>
      <c r="AW49" s="27"/>
      <c r="AX49" s="27"/>
      <c r="AY49" s="223"/>
      <c r="AZ49" s="223"/>
      <c r="BA49" s="258" t="n">
        <f aca="false">SUM(BA39:BA48)</f>
        <v>0</v>
      </c>
      <c r="BB49" s="258" t="n">
        <f aca="false">SUM(BB39:BB48)</f>
        <v>0</v>
      </c>
      <c r="BC49" s="258" t="n">
        <f aca="false">SUM(BC39:BC48)</f>
        <v>0</v>
      </c>
      <c r="BD49" s="258" t="n">
        <f aca="false">SUM(BD39:BD48)</f>
        <v>0</v>
      </c>
      <c r="BE49" s="258" t="n">
        <f aca="false">SUM(BE39:BE48)</f>
        <v>0</v>
      </c>
      <c r="BF49" s="258" t="n">
        <f aca="false">SUM(BF39:BF48)</f>
        <v>0</v>
      </c>
      <c r="BG49" s="258" t="n">
        <f aca="false">SUM(BG39:BG48)</f>
        <v>0</v>
      </c>
      <c r="BH49" s="258" t="n">
        <f aca="false">SUM(BH39:BH48)</f>
        <v>0</v>
      </c>
      <c r="BI49" s="27" t="n">
        <f aca="false">SUM(BA49:BH49)</f>
        <v>0</v>
      </c>
    </row>
    <row r="50" customFormat="false" ht="13.5" hidden="false" customHeight="true" outlineLevel="0" collapsed="false">
      <c r="A50" s="205"/>
      <c r="B50" s="206"/>
      <c r="C50" s="259"/>
      <c r="D50" s="260" t="str">
        <f aca="false">E6</f>
        <v>Rodenbach/Weilerbach</v>
      </c>
      <c r="E50" s="209" t="str">
        <f aca="false">E3</f>
        <v>TSV Hütschenhausen I</v>
      </c>
      <c r="F50" s="212"/>
      <c r="G50" s="213"/>
      <c r="H50" s="210"/>
      <c r="I50" s="211"/>
      <c r="J50" s="212"/>
      <c r="K50" s="213"/>
      <c r="L50" s="210"/>
      <c r="M50" s="211"/>
      <c r="N50" s="212"/>
      <c r="O50" s="213"/>
      <c r="P50" s="216" t="str">
        <f aca="false">IF(F50="","",F50+H50+J50+L50+N50)</f>
        <v/>
      </c>
      <c r="Q50" s="217" t="str">
        <f aca="false">IF(G50="","",G50+I50+K50+M50+O50)</f>
        <v/>
      </c>
      <c r="R50" s="216" t="str">
        <f aca="false">IF(F50="","",AQ50+AS50+AU50+AW50+AY50)</f>
        <v/>
      </c>
      <c r="S50" s="217" t="str">
        <f aca="false">IF(G50="","",AR50+AT50+AV50+AX50+AZ50)</f>
        <v/>
      </c>
      <c r="T50" s="218" t="n">
        <f aca="false">IF(AND(R50&lt;&gt;"",R50=3,S50=0),3,              (IF(AND(R50&lt;&gt;"",R50=3,S50=1),3,                           (IF(AND(R50&lt;&gt;"",R50=3,S50=2),2,                        (IF(AND(R50&lt;&gt;"",R50=2),1,                                                 (IF(AND(R50&lt;&gt;"",R50=1),0,                                                               (IF(AND(R50&lt;&gt;"",R50=0),0,                                                                                0)))))))))))</f>
        <v>0</v>
      </c>
      <c r="U50" s="219" t="n">
        <f aca="false">IF(AND(S50&lt;&gt;"",S50=3,R50=0),3,              (IF(AND(S50&lt;&gt;"",S50=3,R50=1),3,                           (IF(AND(S50&lt;&gt;"",S50=3,R50=2),2,                        (IF(AND(S50&lt;&gt;"",S50=2),1,                                                 (IF(AND(S50&lt;&gt;"",S50=1),0,                                                               (IF(AND(S50&lt;&gt;"",S50=0),0,                                                                                0)))))))))))</f>
        <v>0</v>
      </c>
      <c r="V50" s="220"/>
      <c r="W50" s="220"/>
      <c r="X50" s="220"/>
      <c r="Y50" s="220"/>
      <c r="Z50" s="220"/>
      <c r="AA50" s="220"/>
      <c r="AB50" s="220"/>
      <c r="AC50" s="220"/>
      <c r="AD50" s="220"/>
      <c r="AE50" s="220"/>
      <c r="AF50" s="220"/>
      <c r="AG50" s="220"/>
      <c r="AH50" s="220"/>
      <c r="AI50" s="220"/>
      <c r="AJ50" s="220"/>
      <c r="AK50" s="220"/>
      <c r="AL50" s="220"/>
      <c r="AM50" s="221" t="str">
        <f aca="true">IF(U50&lt;&gt;"","",IF(C50&lt;&gt;"","verlegt",IF(B50&lt;TODAY(),"offen","")))</f>
        <v/>
      </c>
      <c r="AN50" s="221"/>
      <c r="AO50" s="222" t="str">
        <f aca="true">IF(U50&lt;&gt;"","",IF(C50="","",IF(C50&lt;TODAY(),"offen","")))</f>
        <v/>
      </c>
      <c r="AP50" s="222"/>
      <c r="AQ50" s="223" t="n">
        <f aca="false">IF(F50&gt;G50,1,0)</f>
        <v>0</v>
      </c>
      <c r="AR50" s="223" t="n">
        <f aca="false">IF(G50&gt;F50,1,0)</f>
        <v>0</v>
      </c>
      <c r="AS50" s="27" t="n">
        <f aca="false">IF(H50&gt;I50,1,0)</f>
        <v>0</v>
      </c>
      <c r="AT50" s="27" t="n">
        <f aca="false">IF(I50&gt;H50,1,0)</f>
        <v>0</v>
      </c>
      <c r="AU50" s="223" t="n">
        <f aca="false">IF(J50&gt;K50,1,0)</f>
        <v>0</v>
      </c>
      <c r="AV50" s="223" t="n">
        <f aca="false">IF(K50&gt;J50,1,0)</f>
        <v>0</v>
      </c>
      <c r="AW50" s="27" t="n">
        <f aca="false">IF(L50&gt;M50,1,0)</f>
        <v>0</v>
      </c>
      <c r="AX50" s="27" t="n">
        <f aca="false">IF(M50&gt;L50,1,0)</f>
        <v>0</v>
      </c>
      <c r="AY50" s="223" t="n">
        <f aca="false">IF(N50&gt;O50,1,0)</f>
        <v>0</v>
      </c>
      <c r="AZ50" s="223" t="n">
        <f aca="false">IF(O50&gt;N50,1,0)</f>
        <v>0</v>
      </c>
      <c r="BA50" s="177" t="n">
        <f aca="false">IF(T50=3,1,0)</f>
        <v>0</v>
      </c>
      <c r="BB50" s="177" t="n">
        <f aca="false">IF(T50=2,1,0)</f>
        <v>0</v>
      </c>
      <c r="BC50" s="177" t="n">
        <f aca="false">IF(T50=1,1,0)</f>
        <v>0</v>
      </c>
      <c r="BD50" s="177" t="n">
        <f aca="false">IF(AND(T50=0,U50&lt;&gt;0),1,0)</f>
        <v>0</v>
      </c>
      <c r="BE50" s="177" t="n">
        <f aca="false">IF(U39=3,1,0)</f>
        <v>0</v>
      </c>
      <c r="BF50" s="177" t="n">
        <f aca="false">IF(U39=2,1,0)</f>
        <v>0</v>
      </c>
      <c r="BG50" s="177" t="n">
        <f aca="false">IF(U39=1,1,0)</f>
        <v>0</v>
      </c>
      <c r="BH50" s="177" t="n">
        <f aca="false">IF(AND(U39=0,T39&lt;&gt;0),1,0)</f>
        <v>0</v>
      </c>
      <c r="BI50" s="27"/>
    </row>
    <row r="51" customFormat="false" ht="13.5" hidden="false" customHeight="true" outlineLevel="0" collapsed="false">
      <c r="A51" s="224"/>
      <c r="B51" s="225"/>
      <c r="C51" s="261"/>
      <c r="D51" s="262" t="str">
        <f aca="false">D50</f>
        <v>Rodenbach/Weilerbach</v>
      </c>
      <c r="E51" s="228" t="str">
        <f aca="false">E9</f>
        <v>Erlenbach/Morlautern</v>
      </c>
      <c r="F51" s="231"/>
      <c r="G51" s="232"/>
      <c r="H51" s="229"/>
      <c r="I51" s="230"/>
      <c r="J51" s="231"/>
      <c r="K51" s="232"/>
      <c r="L51" s="229"/>
      <c r="M51" s="230"/>
      <c r="N51" s="231"/>
      <c r="O51" s="232"/>
      <c r="P51" s="235" t="str">
        <f aca="false">IF(F51="","",F51+H51+J51+L51+N51)</f>
        <v/>
      </c>
      <c r="Q51" s="236" t="str">
        <f aca="false">IF(G51="","",G51+I51+K51+M51+O51)</f>
        <v/>
      </c>
      <c r="R51" s="235" t="str">
        <f aca="false">IF(F51="","",AQ51+AS51+AU51+AW51+AY51)</f>
        <v/>
      </c>
      <c r="S51" s="236" t="str">
        <f aca="false">IF(G51="","",AR51+AT51+AV51+AX51+AZ51)</f>
        <v/>
      </c>
      <c r="T51" s="218" t="n">
        <f aca="false">IF(AND(R51&lt;&gt;"",R51=3,S51=0),3,              (IF(AND(R51&lt;&gt;"",R51=3,S51=1),3,                           (IF(AND(R51&lt;&gt;"",R51=3,S51=2),2,                        (IF(AND(R51&lt;&gt;"",R51=2),1,                                                 (IF(AND(R51&lt;&gt;"",R51=1),0,                                                               (IF(AND(R51&lt;&gt;"",R51=0),0,                                                                                0)))))))))))</f>
        <v>0</v>
      </c>
      <c r="U51" s="219" t="n">
        <f aca="false">IF(AND(S51&lt;&gt;"",S51=3,R51=0),3,              (IF(AND(S51&lt;&gt;"",S51=3,R51=1),3,                           (IF(AND(S51&lt;&gt;"",S51=3,R51=2),2,                        (IF(AND(S51&lt;&gt;"",S51=2),1,                                                 (IF(AND(S51&lt;&gt;"",S51=1),0,                                                               (IF(AND(S51&lt;&gt;"",S51=0),0,                                                                                0)))))))))))</f>
        <v>0</v>
      </c>
      <c r="V51" s="237"/>
      <c r="W51" s="237"/>
      <c r="X51" s="237"/>
      <c r="Y51" s="237"/>
      <c r="Z51" s="237"/>
      <c r="AA51" s="237"/>
      <c r="AB51" s="237"/>
      <c r="AC51" s="237"/>
      <c r="AD51" s="237"/>
      <c r="AE51" s="237"/>
      <c r="AF51" s="237"/>
      <c r="AG51" s="237"/>
      <c r="AH51" s="237"/>
      <c r="AI51" s="237"/>
      <c r="AJ51" s="237"/>
      <c r="AK51" s="237"/>
      <c r="AL51" s="237"/>
      <c r="AM51" s="238" t="str">
        <f aca="true">IF(U51&lt;&gt;"","",IF(C51&lt;&gt;"","verlegt",IF(B53&lt;TODAY(),"offen","")))</f>
        <v/>
      </c>
      <c r="AN51" s="238"/>
      <c r="AO51" s="239" t="str">
        <f aca="true">IF(U51&lt;&gt;"","",IF(C51="","",IF(C51&lt;TODAY(),"offen","")))</f>
        <v/>
      </c>
      <c r="AP51" s="239"/>
      <c r="AQ51" s="223" t="n">
        <f aca="false">IF(F51&gt;G51,1,0)</f>
        <v>0</v>
      </c>
      <c r="AR51" s="223" t="n">
        <f aca="false">IF(G51&gt;F51,1,0)</f>
        <v>0</v>
      </c>
      <c r="AS51" s="27" t="n">
        <f aca="false">IF(H51&gt;I51,1,0)</f>
        <v>0</v>
      </c>
      <c r="AT51" s="27" t="n">
        <f aca="false">IF(I51&gt;H51,1,0)</f>
        <v>0</v>
      </c>
      <c r="AU51" s="223" t="n">
        <f aca="false">IF(J51&gt;K51,1,0)</f>
        <v>0</v>
      </c>
      <c r="AV51" s="223" t="n">
        <f aca="false">IF(K51&gt;J51,1,0)</f>
        <v>0</v>
      </c>
      <c r="AW51" s="27" t="n">
        <f aca="false">IF(L51&gt;M51,1,0)</f>
        <v>0</v>
      </c>
      <c r="AX51" s="27" t="n">
        <f aca="false">IF(M51&gt;L51,1,0)</f>
        <v>0</v>
      </c>
      <c r="AY51" s="223" t="n">
        <f aca="false">IF(N51&gt;O51,1,0)</f>
        <v>0</v>
      </c>
      <c r="AZ51" s="223" t="n">
        <f aca="false">IF(O51&gt;N51,1,0)</f>
        <v>0</v>
      </c>
      <c r="BA51" s="177" t="n">
        <f aca="false">IF(T51=3,1,0)</f>
        <v>0</v>
      </c>
      <c r="BB51" s="177" t="n">
        <f aca="false">IF(T51=2,1,0)</f>
        <v>0</v>
      </c>
      <c r="BC51" s="177" t="n">
        <f aca="false">IF(T51=1,1,0)</f>
        <v>0</v>
      </c>
      <c r="BD51" s="177" t="n">
        <f aca="false">IF(AND(T51=0,U51&lt;&gt;0),1,0)</f>
        <v>0</v>
      </c>
      <c r="BE51" s="177" t="n">
        <f aca="false">IF(U62=3,1,0)</f>
        <v>0</v>
      </c>
      <c r="BF51" s="177" t="n">
        <f aca="false">IF(U62=2,1,0)</f>
        <v>0</v>
      </c>
      <c r="BG51" s="177" t="n">
        <f aca="false">IF(U62=1,1,0)</f>
        <v>0</v>
      </c>
      <c r="BH51" s="177" t="n">
        <f aca="false">IF(AND(U62=0,T62&lt;&gt;0),1,0)</f>
        <v>0</v>
      </c>
      <c r="BI51" s="27"/>
    </row>
    <row r="52" customFormat="false" ht="13.5" hidden="false" customHeight="true" outlineLevel="0" collapsed="false">
      <c r="A52" s="224"/>
      <c r="B52" s="225"/>
      <c r="C52" s="263"/>
      <c r="D52" s="262" t="str">
        <f aca="false">D51</f>
        <v>Rodenbach/Weilerbach</v>
      </c>
      <c r="E52" s="228" t="str">
        <f aca="false">E12</f>
        <v>TuS Kriegsfeld</v>
      </c>
      <c r="F52" s="231"/>
      <c r="G52" s="232"/>
      <c r="H52" s="229"/>
      <c r="I52" s="230"/>
      <c r="J52" s="231"/>
      <c r="K52" s="232"/>
      <c r="L52" s="229"/>
      <c r="M52" s="230"/>
      <c r="N52" s="231"/>
      <c r="O52" s="232"/>
      <c r="P52" s="235" t="str">
        <f aca="false">IF(F52="","",F52+H52+J52+L52+N52)</f>
        <v/>
      </c>
      <c r="Q52" s="236" t="str">
        <f aca="false">IF(G52="","",G52+I52+K52+M52+O52)</f>
        <v/>
      </c>
      <c r="R52" s="235" t="str">
        <f aca="false">IF(F52="","",AQ52+AS52+AU52+AW52+AY52)</f>
        <v/>
      </c>
      <c r="S52" s="236" t="str">
        <f aca="false">IF(G52="","",AR52+AT52+AV52+AX52+AZ52)</f>
        <v/>
      </c>
      <c r="T52" s="218" t="n">
        <f aca="false">IF(AND(R52&lt;&gt;"",R52=3,S52=0),3,              (IF(AND(R52&lt;&gt;"",R52=3,S52=1),3,                           (IF(AND(R52&lt;&gt;"",R52=3,S52=2),2,                        (IF(AND(R52&lt;&gt;"",R52=2),1,                                                 (IF(AND(R52&lt;&gt;"",R52=1),0,                                                               (IF(AND(R52&lt;&gt;"",R52=0),0,                                                                                0)))))))))))</f>
        <v>0</v>
      </c>
      <c r="U52" s="219" t="n">
        <f aca="false">IF(AND(S52&lt;&gt;"",S52=3,R52=0),3,              (IF(AND(S52&lt;&gt;"",S52=3,R52=1),3,                           (IF(AND(S52&lt;&gt;"",S52=3,R52=2),2,                        (IF(AND(S52&lt;&gt;"",S52=2),1,                                                 (IF(AND(S52&lt;&gt;"",S52=1),0,                                                               (IF(AND(S52&lt;&gt;"",S52=0),0,                                                                                0)))))))))))</f>
        <v>0</v>
      </c>
      <c r="V52" s="237"/>
      <c r="W52" s="237"/>
      <c r="X52" s="237"/>
      <c r="Y52" s="237"/>
      <c r="Z52" s="237"/>
      <c r="AA52" s="237"/>
      <c r="AB52" s="237"/>
      <c r="AC52" s="237"/>
      <c r="AD52" s="237"/>
      <c r="AE52" s="237"/>
      <c r="AF52" s="237"/>
      <c r="AG52" s="237"/>
      <c r="AH52" s="237"/>
      <c r="AI52" s="237"/>
      <c r="AJ52" s="237"/>
      <c r="AK52" s="237"/>
      <c r="AL52" s="237"/>
      <c r="AM52" s="238" t="str">
        <f aca="true">IF(U52&lt;&gt;"","",IF(C52&lt;&gt;"","verlegt",IF(B52&lt;TODAY(),"offen","")))</f>
        <v/>
      </c>
      <c r="AN52" s="238"/>
      <c r="AO52" s="239" t="str">
        <f aca="true">IF(U52&lt;&gt;"","",IF(C52="","",IF(C52&lt;TODAY(),"offen","")))</f>
        <v/>
      </c>
      <c r="AP52" s="239"/>
      <c r="AQ52" s="223" t="n">
        <f aca="false">IF(F52&gt;G52,1,0)</f>
        <v>0</v>
      </c>
      <c r="AR52" s="223" t="n">
        <f aca="false">IF(G52&gt;F52,1,0)</f>
        <v>0</v>
      </c>
      <c r="AS52" s="27" t="n">
        <f aca="false">IF(H52&gt;I52,1,0)</f>
        <v>0</v>
      </c>
      <c r="AT52" s="27" t="n">
        <f aca="false">IF(I52&gt;H52,1,0)</f>
        <v>0</v>
      </c>
      <c r="AU52" s="223" t="n">
        <f aca="false">IF(J52&gt;K52,1,0)</f>
        <v>0</v>
      </c>
      <c r="AV52" s="223" t="n">
        <f aca="false">IF(K52&gt;J52,1,0)</f>
        <v>0</v>
      </c>
      <c r="AW52" s="27" t="n">
        <f aca="false">IF(L52&gt;M52,1,0)</f>
        <v>0</v>
      </c>
      <c r="AX52" s="27" t="n">
        <f aca="false">IF(M52&gt;L52,1,0)</f>
        <v>0</v>
      </c>
      <c r="AY52" s="223" t="n">
        <f aca="false">IF(N52&gt;O52,1,0)</f>
        <v>0</v>
      </c>
      <c r="AZ52" s="223" t="n">
        <f aca="false">IF(O52&gt;N52,1,0)</f>
        <v>0</v>
      </c>
      <c r="BA52" s="177" t="n">
        <f aca="false">IF(T52=3,1,0)</f>
        <v>0</v>
      </c>
      <c r="BB52" s="177" t="n">
        <f aca="false">IF(T52=2,1,0)</f>
        <v>0</v>
      </c>
      <c r="BC52" s="177" t="n">
        <f aca="false">IF(T52=1,1,0)</f>
        <v>0</v>
      </c>
      <c r="BD52" s="177" t="n">
        <f aca="false">IF(AND(T52=0,U52&lt;&gt;0),1,0)</f>
        <v>0</v>
      </c>
      <c r="BE52" s="177" t="n">
        <f aca="false">IF(U73=3,1,0)</f>
        <v>0</v>
      </c>
      <c r="BF52" s="177" t="n">
        <f aca="false">IF(U73=2,1,0)</f>
        <v>0</v>
      </c>
      <c r="BG52" s="177" t="n">
        <f aca="false">IF(U73=1,1,0)</f>
        <v>0</v>
      </c>
      <c r="BH52" s="177" t="n">
        <f aca="false">IF(AND(U73=0,T73&lt;&gt;0),1,0)</f>
        <v>0</v>
      </c>
      <c r="BI52" s="27"/>
    </row>
    <row r="53" customFormat="false" ht="13.5" hidden="false" customHeight="true" outlineLevel="0" collapsed="false">
      <c r="A53" s="224"/>
      <c r="B53" s="225"/>
      <c r="C53" s="263"/>
      <c r="D53" s="262" t="str">
        <f aca="false">D52</f>
        <v>Rodenbach/Weilerbach</v>
      </c>
      <c r="E53" s="228" t="str">
        <f aca="false">E15</f>
        <v>SV Miesau</v>
      </c>
      <c r="F53" s="229"/>
      <c r="G53" s="232"/>
      <c r="H53" s="229"/>
      <c r="I53" s="230"/>
      <c r="J53" s="231"/>
      <c r="K53" s="232"/>
      <c r="L53" s="229"/>
      <c r="M53" s="230"/>
      <c r="N53" s="231"/>
      <c r="O53" s="232"/>
      <c r="P53" s="235" t="str">
        <f aca="false">IF(F53="","",F53+H53+J53+L53+N53)</f>
        <v/>
      </c>
      <c r="Q53" s="236" t="str">
        <f aca="false">IF(G53="","",G53+I53+K53+M53+O53)</f>
        <v/>
      </c>
      <c r="R53" s="235" t="str">
        <f aca="false">IF(F53="","",AQ53+AS53+AU53+AW53+AY53)</f>
        <v/>
      </c>
      <c r="S53" s="236" t="str">
        <f aca="false">IF(G53="","",AR53+AT53+AV53+AX53+AZ53)</f>
        <v/>
      </c>
      <c r="T53" s="218" t="n">
        <f aca="false">IF(AND(R53&lt;&gt;"",R53=3,S53=0),3,              (IF(AND(R53&lt;&gt;"",R53=3,S53=1),3,                           (IF(AND(R53&lt;&gt;"",R53=3,S53=2),2,                        (IF(AND(R53&lt;&gt;"",R53=2),1,                                                 (IF(AND(R53&lt;&gt;"",R53=1),0,                                                               (IF(AND(R53&lt;&gt;"",R53=0),0,                                                                                0)))))))))))</f>
        <v>0</v>
      </c>
      <c r="U53" s="219" t="n">
        <f aca="false">IF(AND(S53&lt;&gt;"",S53=3,R53=0),3,              (IF(AND(S53&lt;&gt;"",S53=3,R53=1),3,                           (IF(AND(S53&lt;&gt;"",S53=3,R53=2),2,                        (IF(AND(S53&lt;&gt;"",S53=2),1,                                                 (IF(AND(S53&lt;&gt;"",S53=1),0,                                                               (IF(AND(S53&lt;&gt;"",S53=0),0,                                                                                0)))))))))))</f>
        <v>0</v>
      </c>
      <c r="V53" s="237"/>
      <c r="W53" s="237"/>
      <c r="X53" s="237"/>
      <c r="Y53" s="237"/>
      <c r="Z53" s="237"/>
      <c r="AA53" s="237"/>
      <c r="AB53" s="237"/>
      <c r="AC53" s="237"/>
      <c r="AD53" s="237"/>
      <c r="AE53" s="237"/>
      <c r="AF53" s="237"/>
      <c r="AG53" s="237"/>
      <c r="AH53" s="237"/>
      <c r="AI53" s="237"/>
      <c r="AJ53" s="237"/>
      <c r="AK53" s="237"/>
      <c r="AL53" s="237"/>
      <c r="AM53" s="264" t="str">
        <f aca="false">IF(U53&lt;&gt;"","",IF(C53&lt;&gt;"","verlegt",IF(#REF!&lt;TODAY(),"offen","")))</f>
        <v/>
      </c>
      <c r="AN53" s="264"/>
      <c r="AO53" s="239" t="str">
        <f aca="true">IF(U53&lt;&gt;"","",IF(C53="","",IF(C53&lt;TODAY(),"offen","")))</f>
        <v/>
      </c>
      <c r="AP53" s="239"/>
      <c r="AQ53" s="223" t="n">
        <f aca="false">IF(F53&gt;G53,1,0)</f>
        <v>0</v>
      </c>
      <c r="AR53" s="223" t="n">
        <f aca="false">IF(G53&gt;F53,1,0)</f>
        <v>0</v>
      </c>
      <c r="AS53" s="27" t="n">
        <f aca="false">IF(H53&gt;I53,1,0)</f>
        <v>0</v>
      </c>
      <c r="AT53" s="27" t="n">
        <f aca="false">IF(I53&gt;H53,1,0)</f>
        <v>0</v>
      </c>
      <c r="AU53" s="223" t="n">
        <f aca="false">IF(J53&gt;K53,1,0)</f>
        <v>0</v>
      </c>
      <c r="AV53" s="223" t="n">
        <f aca="false">IF(K53&gt;J53,1,0)</f>
        <v>0</v>
      </c>
      <c r="AW53" s="27" t="n">
        <f aca="false">IF(L53&gt;M53,1,0)</f>
        <v>0</v>
      </c>
      <c r="AX53" s="27" t="n">
        <f aca="false">IF(M53&gt;L53,1,0)</f>
        <v>0</v>
      </c>
      <c r="AY53" s="223" t="n">
        <f aca="false">IF(N53&gt;O53,1,0)</f>
        <v>0</v>
      </c>
      <c r="AZ53" s="223" t="n">
        <f aca="false">IF(O53&gt;N53,1,0)</f>
        <v>0</v>
      </c>
      <c r="BA53" s="177" t="n">
        <f aca="false">IF(T53=3,1,0)</f>
        <v>0</v>
      </c>
      <c r="BB53" s="177" t="n">
        <f aca="false">IF(T53=2,1,0)</f>
        <v>0</v>
      </c>
      <c r="BC53" s="177" t="n">
        <f aca="false">IF(T53=1,1,0)</f>
        <v>0</v>
      </c>
      <c r="BD53" s="177" t="n">
        <f aca="false">IF(AND(T53=0,U53&lt;&gt;0),1,0)</f>
        <v>0</v>
      </c>
      <c r="BE53" s="177" t="n">
        <f aca="false">IF(U84=3,1,0)</f>
        <v>0</v>
      </c>
      <c r="BF53" s="177" t="n">
        <f aca="false">IF(U84=2,1,0)</f>
        <v>0</v>
      </c>
      <c r="BG53" s="177" t="n">
        <f aca="false">IF(U84=1,1,0)</f>
        <v>0</v>
      </c>
      <c r="BH53" s="177" t="n">
        <f aca="false">IF(AND(U84=0,T84&lt;&gt;0),1,0)</f>
        <v>0</v>
      </c>
      <c r="BI53" s="27"/>
    </row>
    <row r="54" customFormat="false" ht="13.5" hidden="true" customHeight="true" outlineLevel="0" collapsed="false">
      <c r="A54" s="224"/>
      <c r="B54" s="225"/>
      <c r="C54" s="263"/>
      <c r="D54" s="262" t="str">
        <f aca="false">D53</f>
        <v>Rodenbach/Weilerbach</v>
      </c>
      <c r="E54" s="228" t="n">
        <f aca="false">E18</f>
        <v>0</v>
      </c>
      <c r="F54" s="231"/>
      <c r="G54" s="232"/>
      <c r="H54" s="229"/>
      <c r="I54" s="230"/>
      <c r="J54" s="231"/>
      <c r="K54" s="232"/>
      <c r="L54" s="229"/>
      <c r="M54" s="230"/>
      <c r="N54" s="231"/>
      <c r="O54" s="232"/>
      <c r="P54" s="235" t="str">
        <f aca="false">IF(F54="","",F54+H54+J54+L54+N54)</f>
        <v/>
      </c>
      <c r="Q54" s="236" t="str">
        <f aca="false">IF(G54="","",G54+I54+K54+M54+O54)</f>
        <v/>
      </c>
      <c r="R54" s="235" t="str">
        <f aca="false">IF(F54="","",AQ54+AS54+AU54+AW54+AY54)</f>
        <v/>
      </c>
      <c r="S54" s="236" t="str">
        <f aca="false">IF(G54="","",AR54+AT54+AV54+AX54+AZ54)</f>
        <v/>
      </c>
      <c r="T54" s="218" t="n">
        <f aca="false">IF(AND(R54&lt;&gt;"",R54=3,S54=0),3,              (IF(AND(R54&lt;&gt;"",R54=3,S54=1),3,                           (IF(AND(R54&lt;&gt;"",R54=3,S54=2),2,                        (IF(AND(R54&lt;&gt;"",R54=2),1,                                                 (IF(AND(R54&lt;&gt;"",R54=1),0,                                                               (IF(AND(R54&lt;&gt;"",R54=0),0,                                                                                0)))))))))))</f>
        <v>0</v>
      </c>
      <c r="U54" s="219" t="n">
        <f aca="false">IF(AND(S54&lt;&gt;"",S54=3,R54=0),3,              (IF(AND(S54&lt;&gt;"",S54=3,R54=1),3,                           (IF(AND(S54&lt;&gt;"",S54=3,R54=2),2,                        (IF(AND(S54&lt;&gt;"",S54=2),1,                                                 (IF(AND(S54&lt;&gt;"",S54=1),0,                                                               (IF(AND(S54&lt;&gt;"",S54=0),0,                                                                                0)))))))))))</f>
        <v>0</v>
      </c>
      <c r="V54" s="237"/>
      <c r="W54" s="237"/>
      <c r="X54" s="237"/>
      <c r="Y54" s="237"/>
      <c r="Z54" s="237"/>
      <c r="AA54" s="237"/>
      <c r="AB54" s="237"/>
      <c r="AC54" s="237"/>
      <c r="AD54" s="237"/>
      <c r="AE54" s="237"/>
      <c r="AF54" s="237"/>
      <c r="AG54" s="237"/>
      <c r="AH54" s="237"/>
      <c r="AI54" s="237"/>
      <c r="AJ54" s="237"/>
      <c r="AK54" s="237"/>
      <c r="AL54" s="237"/>
      <c r="AM54" s="238" t="str">
        <f aca="true">IF(U54&lt;&gt;"","",IF(C54&lt;&gt;"","verlegt",IF(B54&lt;TODAY(),"offen","")))</f>
        <v/>
      </c>
      <c r="AN54" s="238"/>
      <c r="AO54" s="239" t="str">
        <f aca="true">IF(U54&lt;&gt;"","",IF(C54="","",IF(C54&lt;TODAY(),"offen","")))</f>
        <v/>
      </c>
      <c r="AP54" s="239"/>
      <c r="AQ54" s="223" t="n">
        <f aca="false">IF(F54&gt;G54,1,0)</f>
        <v>0</v>
      </c>
      <c r="AR54" s="223" t="n">
        <f aca="false">IF(G54&gt;F54,1,0)</f>
        <v>0</v>
      </c>
      <c r="AS54" s="27" t="n">
        <f aca="false">IF(H54&gt;I54,1,0)</f>
        <v>0</v>
      </c>
      <c r="AT54" s="27" t="n">
        <f aca="false">IF(I54&gt;H54,1,0)</f>
        <v>0</v>
      </c>
      <c r="AU54" s="223" t="n">
        <f aca="false">IF(J54&gt;K54,1,0)</f>
        <v>0</v>
      </c>
      <c r="AV54" s="223" t="n">
        <f aca="false">IF(K54&gt;J54,1,0)</f>
        <v>0</v>
      </c>
      <c r="AW54" s="27" t="n">
        <f aca="false">IF(L54&gt;M54,1,0)</f>
        <v>0</v>
      </c>
      <c r="AX54" s="27" t="n">
        <f aca="false">IF(M54&gt;L54,1,0)</f>
        <v>0</v>
      </c>
      <c r="AY54" s="223" t="n">
        <f aca="false">IF(N54&gt;O54,1,0)</f>
        <v>0</v>
      </c>
      <c r="AZ54" s="223" t="n">
        <f aca="false">IF(O54&gt;N54,1,0)</f>
        <v>0</v>
      </c>
      <c r="BA54" s="177" t="n">
        <f aca="false">IF(T54=3,1,0)</f>
        <v>0</v>
      </c>
      <c r="BB54" s="177" t="n">
        <f aca="false">IF(T54=2,1,0)</f>
        <v>0</v>
      </c>
      <c r="BC54" s="177" t="n">
        <f aca="false">IF(T54=1,1,0)</f>
        <v>0</v>
      </c>
      <c r="BD54" s="177" t="n">
        <f aca="false">IF(AND(T54=0,U54&lt;&gt;0),1,0)</f>
        <v>0</v>
      </c>
      <c r="BE54" s="177" t="n">
        <f aca="false">IF(U95=3,1,0)</f>
        <v>0</v>
      </c>
      <c r="BF54" s="177" t="n">
        <f aca="false">IF(U95=2,1,0)</f>
        <v>0</v>
      </c>
      <c r="BG54" s="177" t="n">
        <f aca="false">IF(U95=1,1,0)</f>
        <v>0</v>
      </c>
      <c r="BH54" s="177" t="n">
        <f aca="false">IF(AND(U95=0,T95&lt;&gt;0),1,0)</f>
        <v>0</v>
      </c>
      <c r="BI54" s="27"/>
    </row>
    <row r="55" customFormat="false" ht="13.5" hidden="true" customHeight="true" outlineLevel="0" collapsed="false">
      <c r="A55" s="224"/>
      <c r="B55" s="225"/>
      <c r="C55" s="263"/>
      <c r="D55" s="262" t="str">
        <f aca="false">D54</f>
        <v>Rodenbach/Weilerbach</v>
      </c>
      <c r="E55" s="228" t="n">
        <f aca="false">E21</f>
        <v>0</v>
      </c>
      <c r="F55" s="231"/>
      <c r="G55" s="232"/>
      <c r="H55" s="229"/>
      <c r="I55" s="230"/>
      <c r="J55" s="231"/>
      <c r="K55" s="232"/>
      <c r="L55" s="229"/>
      <c r="M55" s="230"/>
      <c r="N55" s="231"/>
      <c r="O55" s="232"/>
      <c r="P55" s="235" t="str">
        <f aca="false">IF(F55="","",F55+H55+J55+L55+N55)</f>
        <v/>
      </c>
      <c r="Q55" s="236" t="str">
        <f aca="false">IF(G55="","",G55+I55+K55+M55+O55)</f>
        <v/>
      </c>
      <c r="R55" s="235" t="str">
        <f aca="false">IF(F55="","",AQ55+AS55+AU55+AW55+AY55)</f>
        <v/>
      </c>
      <c r="S55" s="236" t="str">
        <f aca="false">IF(G55="","",AR55+AT55+AV55+AX55+AZ55)</f>
        <v/>
      </c>
      <c r="T55" s="218" t="n">
        <f aca="false">IF(AND(R55&lt;&gt;"",R55=3,S55=0),3,              (IF(AND(R55&lt;&gt;"",R55=3,S55=1),3,                           (IF(AND(R55&lt;&gt;"",R55=3,S55=2),2,                        (IF(AND(R55&lt;&gt;"",R55=2),1,                                                 (IF(AND(R55&lt;&gt;"",R55=1),0,                                                               (IF(AND(R55&lt;&gt;"",R55=0),0,                                                                                0)))))))))))</f>
        <v>0</v>
      </c>
      <c r="U55" s="219" t="n">
        <f aca="false">IF(AND(S55&lt;&gt;"",S55=3,R55=0),3,              (IF(AND(S55&lt;&gt;"",S55=3,R55=1),3,                           (IF(AND(S55&lt;&gt;"",S55=3,R55=2),2,                        (IF(AND(S55&lt;&gt;"",S55=2),1,                                                 (IF(AND(S55&lt;&gt;"",S55=1),0,                                                               (IF(AND(S55&lt;&gt;"",S55=0),0,                                                                                0)))))))))))</f>
        <v>0</v>
      </c>
      <c r="V55" s="237"/>
      <c r="W55" s="237"/>
      <c r="X55" s="237"/>
      <c r="Y55" s="237"/>
      <c r="Z55" s="237"/>
      <c r="AA55" s="237"/>
      <c r="AB55" s="237"/>
      <c r="AC55" s="237"/>
      <c r="AD55" s="237"/>
      <c r="AE55" s="237"/>
      <c r="AF55" s="237"/>
      <c r="AG55" s="237"/>
      <c r="AH55" s="237"/>
      <c r="AI55" s="237"/>
      <c r="AJ55" s="237"/>
      <c r="AK55" s="237"/>
      <c r="AL55" s="237"/>
      <c r="AM55" s="238" t="str">
        <f aca="true">IF(U55&lt;&gt;"","",IF(C55&lt;&gt;"","verlegt",IF(B55&lt;TODAY(),"offen","")))</f>
        <v/>
      </c>
      <c r="AN55" s="238"/>
      <c r="AO55" s="239" t="str">
        <f aca="true">IF(U55&lt;&gt;"","",IF(C55="","",IF(C55&lt;TODAY(),"offen","")))</f>
        <v/>
      </c>
      <c r="AP55" s="239"/>
      <c r="AQ55" s="223" t="n">
        <f aca="false">IF(F55&gt;G55,1,0)</f>
        <v>0</v>
      </c>
      <c r="AR55" s="223" t="n">
        <f aca="false">IF(G55&gt;F55,1,0)</f>
        <v>0</v>
      </c>
      <c r="AS55" s="27" t="n">
        <f aca="false">IF(H55&gt;I55,1,0)</f>
        <v>0</v>
      </c>
      <c r="AT55" s="27" t="n">
        <f aca="false">IF(I55&gt;H55,1,0)</f>
        <v>0</v>
      </c>
      <c r="AU55" s="223" t="n">
        <f aca="false">IF(J55&gt;K55,1,0)</f>
        <v>0</v>
      </c>
      <c r="AV55" s="223" t="n">
        <f aca="false">IF(K55&gt;J55,1,0)</f>
        <v>0</v>
      </c>
      <c r="AW55" s="27" t="n">
        <f aca="false">IF(L55&gt;M55,1,0)</f>
        <v>0</v>
      </c>
      <c r="AX55" s="27" t="n">
        <f aca="false">IF(M55&gt;L55,1,0)</f>
        <v>0</v>
      </c>
      <c r="AY55" s="223" t="n">
        <f aca="false">IF(N55&gt;O55,1,0)</f>
        <v>0</v>
      </c>
      <c r="AZ55" s="223" t="n">
        <f aca="false">IF(O55&gt;N55,1,0)</f>
        <v>0</v>
      </c>
      <c r="BA55" s="177" t="n">
        <f aca="false">IF(T55=3,1,0)</f>
        <v>0</v>
      </c>
      <c r="BB55" s="177" t="n">
        <f aca="false">IF(T55=2,1,0)</f>
        <v>0</v>
      </c>
      <c r="BC55" s="177" t="n">
        <f aca="false">IF(T55=1,1,0)</f>
        <v>0</v>
      </c>
      <c r="BD55" s="177" t="n">
        <f aca="false">IF(AND(T55=0,U55&lt;&gt;0),1,0)</f>
        <v>0</v>
      </c>
      <c r="BE55" s="177" t="n">
        <f aca="false">IF(U106=3,1,0)</f>
        <v>0</v>
      </c>
      <c r="BF55" s="177" t="n">
        <f aca="false">IF(U106=2,1,0)</f>
        <v>0</v>
      </c>
      <c r="BG55" s="177" t="n">
        <f aca="false">IF(U106=1,1,0)</f>
        <v>0</v>
      </c>
      <c r="BH55" s="177" t="n">
        <f aca="false">IF(AND(U106=0,T106&lt;&gt;0),1,0)</f>
        <v>0</v>
      </c>
      <c r="BI55" s="27"/>
    </row>
    <row r="56" customFormat="false" ht="13.5" hidden="true" customHeight="true" outlineLevel="0" collapsed="false">
      <c r="A56" s="224"/>
      <c r="B56" s="225"/>
      <c r="C56" s="263"/>
      <c r="D56" s="262" t="str">
        <f aca="false">D55</f>
        <v>Rodenbach/Weilerbach</v>
      </c>
      <c r="E56" s="228" t="n">
        <f aca="false">E24</f>
        <v>0</v>
      </c>
      <c r="F56" s="231"/>
      <c r="G56" s="232"/>
      <c r="H56" s="229"/>
      <c r="I56" s="230"/>
      <c r="J56" s="231"/>
      <c r="K56" s="232"/>
      <c r="L56" s="229"/>
      <c r="M56" s="230"/>
      <c r="N56" s="231"/>
      <c r="O56" s="232"/>
      <c r="P56" s="235" t="str">
        <f aca="false">IF(F56="","",F56+H56+J56+L56+N56)</f>
        <v/>
      </c>
      <c r="Q56" s="236" t="str">
        <f aca="false">IF(G56="","",G56+I56+K56+M56+O56)</f>
        <v/>
      </c>
      <c r="R56" s="235" t="str">
        <f aca="false">IF(F56="","",AQ56+AS56+AU56+AW56+AY56)</f>
        <v/>
      </c>
      <c r="S56" s="236" t="str">
        <f aca="false">IF(G56="","",AR56+AT56+AV56+AX56+AZ56)</f>
        <v/>
      </c>
      <c r="T56" s="218" t="n">
        <f aca="false">IF(AND(R56&lt;&gt;"",R56=3,S56=0),3,              (IF(AND(R56&lt;&gt;"",R56=3,S56=1),3,                           (IF(AND(R56&lt;&gt;"",R56=3,S56=2),2,                        (IF(AND(R56&lt;&gt;"",R56=2),1,                                                 (IF(AND(R56&lt;&gt;"",R56=1),0,                                                               (IF(AND(R56&lt;&gt;"",R56=0),0,                                                                                0)))))))))))</f>
        <v>0</v>
      </c>
      <c r="U56" s="219" t="n">
        <f aca="false">IF(AND(S56&lt;&gt;"",S56=3,R56=0),3,              (IF(AND(S56&lt;&gt;"",S56=3,R56=1),3,                           (IF(AND(S56&lt;&gt;"",S56=3,R56=2),2,                        (IF(AND(S56&lt;&gt;"",S56=2),1,                                                 (IF(AND(S56&lt;&gt;"",S56=1),0,                                                               (IF(AND(S56&lt;&gt;"",S56=0),0,                                                                                0)))))))))))</f>
        <v>0</v>
      </c>
      <c r="V56" s="237"/>
      <c r="W56" s="237"/>
      <c r="X56" s="237"/>
      <c r="Y56" s="237"/>
      <c r="Z56" s="237"/>
      <c r="AA56" s="237"/>
      <c r="AB56" s="237"/>
      <c r="AC56" s="237"/>
      <c r="AD56" s="237"/>
      <c r="AE56" s="237"/>
      <c r="AF56" s="237"/>
      <c r="AG56" s="237"/>
      <c r="AH56" s="237"/>
      <c r="AI56" s="237"/>
      <c r="AJ56" s="237"/>
      <c r="AK56" s="237"/>
      <c r="AL56" s="237"/>
      <c r="AM56" s="238" t="str">
        <f aca="true">IF(U56&lt;&gt;"","",IF(C56&lt;&gt;"","verlegt",IF(B56&lt;TODAY(),"offen","")))</f>
        <v/>
      </c>
      <c r="AN56" s="238"/>
      <c r="AO56" s="239" t="str">
        <f aca="true">IF(U56&lt;&gt;"","",IF(C56="","",IF(C56&lt;TODAY(),"offen","")))</f>
        <v/>
      </c>
      <c r="AP56" s="239"/>
      <c r="AQ56" s="223" t="n">
        <f aca="false">IF(F56&gt;G56,1,0)</f>
        <v>0</v>
      </c>
      <c r="AR56" s="223" t="n">
        <f aca="false">IF(G56&gt;F56,1,0)</f>
        <v>0</v>
      </c>
      <c r="AS56" s="27" t="n">
        <f aca="false">IF(H56&gt;I56,1,0)</f>
        <v>0</v>
      </c>
      <c r="AT56" s="27" t="n">
        <f aca="false">IF(I56&gt;H56,1,0)</f>
        <v>0</v>
      </c>
      <c r="AU56" s="223" t="n">
        <f aca="false">IF(J56&gt;K56,1,0)</f>
        <v>0</v>
      </c>
      <c r="AV56" s="223" t="n">
        <f aca="false">IF(K56&gt;J56,1,0)</f>
        <v>0</v>
      </c>
      <c r="AW56" s="27" t="n">
        <f aca="false">IF(L56&gt;M56,1,0)</f>
        <v>0</v>
      </c>
      <c r="AX56" s="27" t="n">
        <f aca="false">IF(M56&gt;L56,1,0)</f>
        <v>0</v>
      </c>
      <c r="AY56" s="223" t="n">
        <f aca="false">IF(N56&gt;O56,1,0)</f>
        <v>0</v>
      </c>
      <c r="AZ56" s="223" t="n">
        <f aca="false">IF(O56&gt;N56,1,0)</f>
        <v>0</v>
      </c>
      <c r="BA56" s="177" t="n">
        <f aca="false">IF(T56=3,1,0)</f>
        <v>0</v>
      </c>
      <c r="BB56" s="177" t="n">
        <f aca="false">IF(T56=2,1,0)</f>
        <v>0</v>
      </c>
      <c r="BC56" s="177" t="n">
        <f aca="false">IF(T56=1,1,0)</f>
        <v>0</v>
      </c>
      <c r="BD56" s="177" t="n">
        <f aca="false">IF(AND(T56=0,U56&lt;&gt;0),1,0)</f>
        <v>0</v>
      </c>
      <c r="BE56" s="177" t="n">
        <f aca="false">IF(U117=3,1,0)</f>
        <v>0</v>
      </c>
      <c r="BF56" s="177" t="n">
        <f aca="false">IF(U117=2,1,0)</f>
        <v>0</v>
      </c>
      <c r="BG56" s="177" t="n">
        <f aca="false">IF(U117=1,1,0)</f>
        <v>0</v>
      </c>
      <c r="BH56" s="177" t="n">
        <f aca="false">IF(AND(U117=0,T117&lt;&gt;0),1,0)</f>
        <v>0</v>
      </c>
      <c r="BI56" s="27"/>
    </row>
    <row r="57" customFormat="false" ht="13.5" hidden="true" customHeight="true" outlineLevel="0" collapsed="false">
      <c r="A57" s="224"/>
      <c r="B57" s="225"/>
      <c r="C57" s="263"/>
      <c r="D57" s="262" t="str">
        <f aca="false">D56</f>
        <v>Rodenbach/Weilerbach</v>
      </c>
      <c r="E57" s="228" t="n">
        <f aca="false">E27</f>
        <v>0</v>
      </c>
      <c r="F57" s="231"/>
      <c r="G57" s="232"/>
      <c r="H57" s="229"/>
      <c r="I57" s="230"/>
      <c r="J57" s="231"/>
      <c r="K57" s="232"/>
      <c r="L57" s="229"/>
      <c r="M57" s="230"/>
      <c r="N57" s="231"/>
      <c r="O57" s="232"/>
      <c r="P57" s="235" t="str">
        <f aca="false">IF(F57="","",F57+H57+J57+L57+N57)</f>
        <v/>
      </c>
      <c r="Q57" s="236" t="str">
        <f aca="false">IF(G57="","",G57+I57+K57+M57+O57)</f>
        <v/>
      </c>
      <c r="R57" s="235" t="str">
        <f aca="false">IF(F57="","",AQ57+AS57+AU57+AW57+AY57)</f>
        <v/>
      </c>
      <c r="S57" s="236" t="str">
        <f aca="false">IF(G57="","",AR57+AT57+AV57+AX57+AZ57)</f>
        <v/>
      </c>
      <c r="T57" s="218" t="n">
        <f aca="false">IF(AND(R57&lt;&gt;"",R57=3,S57=0),3,              (IF(AND(R57&lt;&gt;"",R57=3,S57=1),3,                           (IF(AND(R57&lt;&gt;"",R57=3,S57=2),2,                        (IF(AND(R57&lt;&gt;"",R57=2),1,                                                 (IF(AND(R57&lt;&gt;"",R57=1),0,                                                               (IF(AND(R57&lt;&gt;"",R57=0),0,                                                                                0)))))))))))</f>
        <v>0</v>
      </c>
      <c r="U57" s="219" t="n">
        <f aca="false">IF(AND(S57&lt;&gt;"",S57=3,R57=0),3,              (IF(AND(S57&lt;&gt;"",S57=3,R57=1),3,                           (IF(AND(S57&lt;&gt;"",S57=3,R57=2),2,                        (IF(AND(S57&lt;&gt;"",S57=2),1,                                                 (IF(AND(S57&lt;&gt;"",S57=1),0,                                                               (IF(AND(S57&lt;&gt;"",S57=0),0,                                                                                0)))))))))))</f>
        <v>0</v>
      </c>
      <c r="V57" s="237"/>
      <c r="W57" s="237"/>
      <c r="X57" s="237"/>
      <c r="Y57" s="237"/>
      <c r="Z57" s="237"/>
      <c r="AA57" s="237"/>
      <c r="AB57" s="237"/>
      <c r="AC57" s="237"/>
      <c r="AD57" s="237"/>
      <c r="AE57" s="237"/>
      <c r="AF57" s="237"/>
      <c r="AG57" s="237"/>
      <c r="AH57" s="237"/>
      <c r="AI57" s="237"/>
      <c r="AJ57" s="237"/>
      <c r="AK57" s="237"/>
      <c r="AL57" s="237"/>
      <c r="AM57" s="238" t="str">
        <f aca="true">IF(U57&lt;&gt;"","",IF(C57&lt;&gt;"","verlegt",IF(B57&lt;TODAY(),"offen","")))</f>
        <v/>
      </c>
      <c r="AN57" s="238"/>
      <c r="AO57" s="239" t="str">
        <f aca="true">IF(U57&lt;&gt;"","",IF(C57="","",IF(C57&lt;TODAY(),"offen","")))</f>
        <v/>
      </c>
      <c r="AP57" s="239"/>
      <c r="AQ57" s="223" t="n">
        <f aca="false">IF(F57&gt;G57,1,0)</f>
        <v>0</v>
      </c>
      <c r="AR57" s="223" t="n">
        <f aca="false">IF(G57&gt;F57,1,0)</f>
        <v>0</v>
      </c>
      <c r="AS57" s="27" t="n">
        <f aca="false">IF(H57&gt;I57,1,0)</f>
        <v>0</v>
      </c>
      <c r="AT57" s="27" t="n">
        <f aca="false">IF(I57&gt;H57,1,0)</f>
        <v>0</v>
      </c>
      <c r="AU57" s="223" t="n">
        <f aca="false">IF(J57&gt;K57,1,0)</f>
        <v>0</v>
      </c>
      <c r="AV57" s="223" t="n">
        <f aca="false">IF(K57&gt;J57,1,0)</f>
        <v>0</v>
      </c>
      <c r="AW57" s="27" t="n">
        <f aca="false">IF(L57&gt;M57,1,0)</f>
        <v>0</v>
      </c>
      <c r="AX57" s="27" t="n">
        <f aca="false">IF(M57&gt;L57,1,0)</f>
        <v>0</v>
      </c>
      <c r="AY57" s="223" t="n">
        <f aca="false">IF(N57&gt;O57,1,0)</f>
        <v>0</v>
      </c>
      <c r="AZ57" s="223" t="n">
        <f aca="false">IF(O57&gt;N57,1,0)</f>
        <v>0</v>
      </c>
      <c r="BA57" s="177" t="n">
        <f aca="false">IF(T57=3,1,0)</f>
        <v>0</v>
      </c>
      <c r="BB57" s="177" t="n">
        <f aca="false">IF(T57=2,1,0)</f>
        <v>0</v>
      </c>
      <c r="BC57" s="177" t="n">
        <f aca="false">IF(T57=1,1,0)</f>
        <v>0</v>
      </c>
      <c r="BD57" s="177" t="n">
        <f aca="false">IF(AND(T57=0,U57&lt;&gt;0),1,0)</f>
        <v>0</v>
      </c>
      <c r="BE57" s="177" t="n">
        <f aca="false">IF(U128=3,1,0)</f>
        <v>0</v>
      </c>
      <c r="BF57" s="177" t="n">
        <f aca="false">IF(U128=2,1,0)</f>
        <v>0</v>
      </c>
      <c r="BG57" s="177" t="n">
        <f aca="false">IF(U128=1,1,0)</f>
        <v>0</v>
      </c>
      <c r="BH57" s="177" t="n">
        <f aca="false">IF(AND(U128=0,T128&lt;&gt;0),1,0)</f>
        <v>0</v>
      </c>
      <c r="BI57" s="27"/>
    </row>
    <row r="58" customFormat="false" ht="13.5" hidden="true" customHeight="true" outlineLevel="0" collapsed="false">
      <c r="A58" s="224"/>
      <c r="B58" s="225"/>
      <c r="C58" s="263"/>
      <c r="D58" s="262" t="str">
        <f aca="false">D57</f>
        <v>Rodenbach/Weilerbach</v>
      </c>
      <c r="E58" s="228" t="n">
        <f aca="false">E30</f>
        <v>0</v>
      </c>
      <c r="F58" s="231"/>
      <c r="G58" s="232"/>
      <c r="H58" s="229"/>
      <c r="I58" s="230"/>
      <c r="J58" s="231"/>
      <c r="K58" s="232"/>
      <c r="L58" s="229"/>
      <c r="M58" s="230"/>
      <c r="N58" s="231"/>
      <c r="O58" s="232"/>
      <c r="P58" s="235" t="str">
        <f aca="false">IF(F58="","",F58+H58+J58+L58+N58)</f>
        <v/>
      </c>
      <c r="Q58" s="236" t="str">
        <f aca="false">IF(G58="","",G58+I58+K58+M58+O58)</f>
        <v/>
      </c>
      <c r="R58" s="235" t="str">
        <f aca="false">IF(F58="","",AQ58+AS58+AU58+AW58+AY58)</f>
        <v/>
      </c>
      <c r="S58" s="236" t="str">
        <f aca="false">IF(G58="","",AR58+AT58+AV58+AX58+AZ58)</f>
        <v/>
      </c>
      <c r="T58" s="218" t="n">
        <f aca="false">IF(AND(R58&lt;&gt;"",R58=3,S58=0),3,              (IF(AND(R58&lt;&gt;"",R58=3,S58=1),3,                           (IF(AND(R58&lt;&gt;"",R58=3,S58=2),2,                        (IF(AND(R58&lt;&gt;"",R58=2),1,                                                 (IF(AND(R58&lt;&gt;"",R58=1),0,                                                               (IF(AND(R58&lt;&gt;"",R58=0),0,                                                                                0)))))))))))</f>
        <v>0</v>
      </c>
      <c r="U58" s="219" t="n">
        <f aca="false">IF(AND(S58&lt;&gt;"",S58=3,R58=0),3,              (IF(AND(S58&lt;&gt;"",S58=3,R58=1),3,                           (IF(AND(S58&lt;&gt;"",S58=3,R58=2),2,                        (IF(AND(S58&lt;&gt;"",S58=2),1,                                                 (IF(AND(S58&lt;&gt;"",S58=1),0,                                                               (IF(AND(S58&lt;&gt;"",S58=0),0,                                                                                0)))))))))))</f>
        <v>0</v>
      </c>
      <c r="V58" s="237"/>
      <c r="W58" s="237"/>
      <c r="X58" s="237"/>
      <c r="Y58" s="237"/>
      <c r="Z58" s="237"/>
      <c r="AA58" s="237"/>
      <c r="AB58" s="237"/>
      <c r="AC58" s="237"/>
      <c r="AD58" s="237"/>
      <c r="AE58" s="237"/>
      <c r="AF58" s="237"/>
      <c r="AG58" s="237"/>
      <c r="AH58" s="237"/>
      <c r="AI58" s="237"/>
      <c r="AJ58" s="237"/>
      <c r="AK58" s="237"/>
      <c r="AL58" s="237"/>
      <c r="AM58" s="238" t="str">
        <f aca="true">IF(U58&lt;&gt;"","",IF(C58&lt;&gt;"","verlegt",IF(B58&lt;TODAY(),"offen","")))</f>
        <v/>
      </c>
      <c r="AN58" s="238"/>
      <c r="AO58" s="239" t="str">
        <f aca="true">IF(U58&lt;&gt;"","",IF(C58="","",IF(C58&lt;TODAY(),"offen","")))</f>
        <v/>
      </c>
      <c r="AP58" s="239"/>
      <c r="AQ58" s="223" t="n">
        <f aca="false">IF(F58&gt;G58,1,0)</f>
        <v>0</v>
      </c>
      <c r="AR58" s="223" t="n">
        <f aca="false">IF(G58&gt;F58,1,0)</f>
        <v>0</v>
      </c>
      <c r="AS58" s="27" t="n">
        <f aca="false">IF(H58&gt;I58,1,0)</f>
        <v>0</v>
      </c>
      <c r="AT58" s="27" t="n">
        <f aca="false">IF(I58&gt;H58,1,0)</f>
        <v>0</v>
      </c>
      <c r="AU58" s="223" t="n">
        <f aca="false">IF(J58&gt;K58,1,0)</f>
        <v>0</v>
      </c>
      <c r="AV58" s="223" t="n">
        <f aca="false">IF(K58&gt;J58,1,0)</f>
        <v>0</v>
      </c>
      <c r="AW58" s="27" t="n">
        <f aca="false">IF(L58&gt;M58,1,0)</f>
        <v>0</v>
      </c>
      <c r="AX58" s="27" t="n">
        <f aca="false">IF(M58&gt;L58,1,0)</f>
        <v>0</v>
      </c>
      <c r="AY58" s="223" t="n">
        <f aca="false">IF(N58&gt;O58,1,0)</f>
        <v>0</v>
      </c>
      <c r="AZ58" s="223" t="n">
        <f aca="false">IF(O58&gt;N58,1,0)</f>
        <v>0</v>
      </c>
      <c r="BA58" s="177" t="n">
        <f aca="false">IF(T58=3,1,0)</f>
        <v>0</v>
      </c>
      <c r="BB58" s="177" t="n">
        <f aca="false">IF(T58=2,1,0)</f>
        <v>0</v>
      </c>
      <c r="BC58" s="177" t="n">
        <f aca="false">IF(T58=1,1,0)</f>
        <v>0</v>
      </c>
      <c r="BD58" s="177" t="n">
        <f aca="false">IF(AND(T58=0,U58&lt;&gt;0),1,0)</f>
        <v>0</v>
      </c>
      <c r="BE58" s="177" t="n">
        <f aca="false">IF(U139=3,1,0)</f>
        <v>0</v>
      </c>
      <c r="BF58" s="177" t="n">
        <f aca="false">IF(U139=2,1,0)</f>
        <v>0</v>
      </c>
      <c r="BG58" s="177" t="n">
        <f aca="false">IF(U139=1,1,0)</f>
        <v>0</v>
      </c>
      <c r="BH58" s="177" t="n">
        <f aca="false">IF(AND(U139=0,T139&lt;&gt;0),1,0)</f>
        <v>0</v>
      </c>
      <c r="BI58" s="27"/>
    </row>
    <row r="59" customFormat="false" ht="13.5" hidden="true" customHeight="true" outlineLevel="0" collapsed="false">
      <c r="A59" s="241"/>
      <c r="B59" s="242"/>
      <c r="C59" s="265"/>
      <c r="D59" s="266" t="str">
        <f aca="false">D58</f>
        <v>Rodenbach/Weilerbach</v>
      </c>
      <c r="E59" s="267" t="n">
        <f aca="false">E33</f>
        <v>0</v>
      </c>
      <c r="F59" s="247"/>
      <c r="G59" s="248"/>
      <c r="H59" s="245"/>
      <c r="I59" s="246"/>
      <c r="J59" s="247"/>
      <c r="K59" s="248"/>
      <c r="L59" s="245"/>
      <c r="M59" s="246"/>
      <c r="N59" s="247"/>
      <c r="O59" s="248"/>
      <c r="P59" s="251" t="str">
        <f aca="false">IF(F59="","",F59+H59+J59+L59+N59)</f>
        <v/>
      </c>
      <c r="Q59" s="252" t="str">
        <f aca="false">IF(G59="","",G59+I59+K59+M59+O59)</f>
        <v/>
      </c>
      <c r="R59" s="251" t="str">
        <f aca="false">IF(F59="","",AQ59+AS59+AU59+AW59+AY59)</f>
        <v/>
      </c>
      <c r="S59" s="252" t="str">
        <f aca="false">IF(G59="","",AR59+AT59+AV59+AX59+AZ59)</f>
        <v/>
      </c>
      <c r="T59" s="218" t="n">
        <f aca="false">IF(AND(R59&lt;&gt;"",R59=3,S59=0),3,              (IF(AND(R59&lt;&gt;"",R59=3,S59=1),3,                           (IF(AND(R59&lt;&gt;"",R59=3,S59=2),2,                        (IF(AND(R59&lt;&gt;"",R59=2),1,                                                 (IF(AND(R59&lt;&gt;"",R59=1),0,                                                               (IF(AND(R59&lt;&gt;"",R59=0),0,                                                                                0)))))))))))</f>
        <v>0</v>
      </c>
      <c r="U59" s="219" t="n">
        <f aca="false">IF(AND(S59&lt;&gt;"",S59=3,R59=0),3,              (IF(AND(S59&lt;&gt;"",S59=3,R59=1),3,                           (IF(AND(S59&lt;&gt;"",S59=3,R59=2),2,                        (IF(AND(S59&lt;&gt;"",S59=2),1,                                                 (IF(AND(S59&lt;&gt;"",S59=1),0,                                                               (IF(AND(S59&lt;&gt;"",S59=0),0,                                                                                0)))))))))))</f>
        <v>0</v>
      </c>
      <c r="V59" s="253"/>
      <c r="W59" s="253"/>
      <c r="X59" s="253"/>
      <c r="Y59" s="253"/>
      <c r="Z59" s="253"/>
      <c r="AA59" s="253"/>
      <c r="AB59" s="253"/>
      <c r="AC59" s="253"/>
      <c r="AD59" s="253"/>
      <c r="AE59" s="253"/>
      <c r="AF59" s="253"/>
      <c r="AG59" s="253"/>
      <c r="AH59" s="253"/>
      <c r="AI59" s="253"/>
      <c r="AJ59" s="253"/>
      <c r="AK59" s="253"/>
      <c r="AL59" s="253"/>
      <c r="AM59" s="254" t="str">
        <f aca="true">IF(U59&lt;&gt;"","",IF(C59&lt;&gt;"","verlegt",IF(B59&lt;TODAY(),"offen","")))</f>
        <v/>
      </c>
      <c r="AN59" s="254"/>
      <c r="AO59" s="255" t="str">
        <f aca="true">IF(U59&lt;&gt;"","",IF(C59="","",IF(C59&lt;TODAY(),"offen","")))</f>
        <v/>
      </c>
      <c r="AP59" s="255"/>
      <c r="AQ59" s="223" t="n">
        <f aca="false">IF(F59&gt;G59,1,0)</f>
        <v>0</v>
      </c>
      <c r="AR59" s="223" t="n">
        <f aca="false">IF(G59&gt;F59,1,0)</f>
        <v>0</v>
      </c>
      <c r="AS59" s="27" t="n">
        <f aca="false">IF(H59&gt;I59,1,0)</f>
        <v>0</v>
      </c>
      <c r="AT59" s="27" t="n">
        <f aca="false">IF(I59&gt;H59,1,0)</f>
        <v>0</v>
      </c>
      <c r="AU59" s="223" t="n">
        <f aca="false">IF(J59&gt;K59,1,0)</f>
        <v>0</v>
      </c>
      <c r="AV59" s="223" t="n">
        <f aca="false">IF(K59&gt;J59,1,0)</f>
        <v>0</v>
      </c>
      <c r="AW59" s="27" t="n">
        <f aca="false">IF(L59&gt;M59,1,0)</f>
        <v>0</v>
      </c>
      <c r="AX59" s="27" t="n">
        <f aca="false">IF(M59&gt;L59,1,0)</f>
        <v>0</v>
      </c>
      <c r="AY59" s="223" t="n">
        <f aca="false">IF(N59&gt;O59,1,0)</f>
        <v>0</v>
      </c>
      <c r="AZ59" s="223" t="n">
        <f aca="false">IF(O59&gt;N59,1,0)</f>
        <v>0</v>
      </c>
      <c r="BA59" s="177" t="n">
        <f aca="false">IF(T59=3,1,0)</f>
        <v>0</v>
      </c>
      <c r="BB59" s="177" t="n">
        <f aca="false">IF(T59=2,1,0)</f>
        <v>0</v>
      </c>
      <c r="BC59" s="177" t="n">
        <f aca="false">IF(T59=1,1,0)</f>
        <v>0</v>
      </c>
      <c r="BD59" s="177" t="n">
        <f aca="false">IF(AND(T59=0,U59&lt;&gt;0),1,0)</f>
        <v>0</v>
      </c>
      <c r="BE59" s="177" t="n">
        <f aca="false">IF(U150=3,1,0)</f>
        <v>0</v>
      </c>
      <c r="BF59" s="177" t="n">
        <f aca="false">IF(U150=2,1,0)</f>
        <v>0</v>
      </c>
      <c r="BG59" s="177" t="n">
        <f aca="false">IF(U150=1,1,0)</f>
        <v>0</v>
      </c>
      <c r="BH59" s="177" t="n">
        <f aca="false">IF(AND(U150=0,T150&lt;&gt;0),1,0)</f>
        <v>0</v>
      </c>
      <c r="BI59" s="27"/>
    </row>
    <row r="60" customFormat="false" ht="13.5" hidden="false" customHeight="true" outlineLevel="0" collapsed="false">
      <c r="A60" s="26"/>
      <c r="C60" s="27"/>
      <c r="D60" s="24"/>
      <c r="E60" s="24"/>
      <c r="T60" s="218" t="n">
        <f aca="false">IF(AND(R60&lt;&gt;"",R60=3,S60=0),3,              (IF(AND(R60&lt;&gt;"",R60=3,S60=1),3,                           (IF(AND(R60&lt;&gt;"",R60=3,S60=2),2,                        (IF(AND(R60&lt;&gt;"",R60=2),1,                                                 (IF(AND(R60&lt;&gt;"",R60=1),0,                                                               (IF(AND(R60&lt;&gt;"",R60=0),0,                                                                                0)))))))))))</f>
        <v>0</v>
      </c>
      <c r="U60" s="219" t="n">
        <f aca="false">IF(AND(S60&lt;&gt;"",S60=3,R60=0),3,              (IF(AND(S60&lt;&gt;"",S60=3,R60=1),3,                           (IF(AND(S60&lt;&gt;"",S60=3,R60=2),2,                        (IF(AND(S60&lt;&gt;"",S60=2),1,                                                 (IF(AND(S60&lt;&gt;"",S60=1),0,                                                               (IF(AND(S60&lt;&gt;"",S60=0),0,                                                                                0)))))))))))</f>
        <v>0</v>
      </c>
      <c r="V60" s="256"/>
      <c r="W60" s="256"/>
      <c r="X60" s="257"/>
      <c r="Y60" s="257"/>
      <c r="Z60" s="257"/>
      <c r="AA60" s="257"/>
      <c r="AB60" s="257"/>
      <c r="AC60" s="257"/>
      <c r="AD60" s="257"/>
      <c r="AE60" s="257"/>
      <c r="AF60" s="257"/>
      <c r="AG60" s="257"/>
      <c r="AH60" s="257"/>
      <c r="AI60" s="257"/>
      <c r="AJ60" s="257"/>
      <c r="AK60" s="257"/>
      <c r="AL60" s="257"/>
      <c r="AM60" s="257"/>
      <c r="AQ60" s="223"/>
      <c r="AR60" s="223"/>
      <c r="AS60" s="27"/>
      <c r="AT60" s="27"/>
      <c r="AU60" s="223"/>
      <c r="AV60" s="223"/>
      <c r="AW60" s="27"/>
      <c r="AX60" s="27"/>
      <c r="AY60" s="223"/>
      <c r="AZ60" s="223"/>
      <c r="BA60" s="258" t="n">
        <f aca="false">SUM(BA50:BA59)</f>
        <v>0</v>
      </c>
      <c r="BB60" s="258" t="n">
        <f aca="false">SUM(BB50:BB59)</f>
        <v>0</v>
      </c>
      <c r="BC60" s="258" t="n">
        <f aca="false">SUM(BC50:BC59)</f>
        <v>0</v>
      </c>
      <c r="BD60" s="258" t="n">
        <f aca="false">SUM(BD50:BD59)</f>
        <v>0</v>
      </c>
      <c r="BE60" s="258" t="n">
        <f aca="false">SUM(BE50:BE59)</f>
        <v>0</v>
      </c>
      <c r="BF60" s="258" t="n">
        <f aca="false">SUM(BF50:BF59)</f>
        <v>0</v>
      </c>
      <c r="BG60" s="258" t="n">
        <f aca="false">SUM(BG50:BG59)</f>
        <v>0</v>
      </c>
      <c r="BH60" s="258" t="n">
        <f aca="false">SUM(BH50:BH59)</f>
        <v>0</v>
      </c>
      <c r="BI60" s="27" t="n">
        <f aca="false">SUM(BA60:BH60)</f>
        <v>0</v>
      </c>
    </row>
    <row r="61" customFormat="false" ht="13.5" hidden="false" customHeight="true" outlineLevel="0" collapsed="false">
      <c r="A61" s="205"/>
      <c r="B61" s="206"/>
      <c r="C61" s="259"/>
      <c r="D61" s="260" t="str">
        <f aca="false">E9</f>
        <v>Erlenbach/Morlautern</v>
      </c>
      <c r="E61" s="209" t="str">
        <f aca="false">E3</f>
        <v>TSV Hütschenhausen I</v>
      </c>
      <c r="F61" s="212"/>
      <c r="G61" s="213"/>
      <c r="H61" s="210"/>
      <c r="I61" s="211"/>
      <c r="J61" s="212"/>
      <c r="K61" s="213"/>
      <c r="L61" s="210"/>
      <c r="M61" s="211"/>
      <c r="N61" s="212"/>
      <c r="O61" s="213"/>
      <c r="P61" s="216" t="str">
        <f aca="false">IF(F61="","",F61+H61+J61+L61+N61)</f>
        <v/>
      </c>
      <c r="Q61" s="217" t="str">
        <f aca="false">IF(G61="","",G61+I61+K61+M61+O61)</f>
        <v/>
      </c>
      <c r="R61" s="216" t="str">
        <f aca="false">IF(F61="","",AQ61+AS61+AU61+AW61+AY61)</f>
        <v/>
      </c>
      <c r="S61" s="217" t="str">
        <f aca="false">IF(G61="","",AR61+AT61+AV61+AX61+AZ61)</f>
        <v/>
      </c>
      <c r="T61" s="218" t="n">
        <f aca="false">IF(AND(R61&lt;&gt;"",R61=3,S61=0),3,              (IF(AND(R61&lt;&gt;"",R61=3,S61=1),3,                           (IF(AND(R61&lt;&gt;"",R61=3,S61=2),2,                        (IF(AND(R61&lt;&gt;"",R61=2),1,                                                 (IF(AND(R61&lt;&gt;"",R61=1),0,                                                               (IF(AND(R61&lt;&gt;"",R61=0),0,                                                                                0)))))))))))</f>
        <v>0</v>
      </c>
      <c r="U61" s="219" t="n">
        <f aca="false">IF(AND(S61&lt;&gt;"",S61=3,R61=0),3,              (IF(AND(S61&lt;&gt;"",S61=3,R61=1),3,                           (IF(AND(S61&lt;&gt;"",S61=3,R61=2),2,                        (IF(AND(S61&lt;&gt;"",S61=2),1,                                                 (IF(AND(S61&lt;&gt;"",S61=1),0,                                                               (IF(AND(S61&lt;&gt;"",S61=0),0,                                                                                0)))))))))))</f>
        <v>0</v>
      </c>
      <c r="V61" s="220"/>
      <c r="W61" s="220"/>
      <c r="X61" s="220"/>
      <c r="Y61" s="220"/>
      <c r="Z61" s="220"/>
      <c r="AA61" s="220"/>
      <c r="AB61" s="220"/>
      <c r="AC61" s="220"/>
      <c r="AD61" s="220"/>
      <c r="AE61" s="220"/>
      <c r="AF61" s="220"/>
      <c r="AG61" s="220"/>
      <c r="AH61" s="220"/>
      <c r="AI61" s="220"/>
      <c r="AJ61" s="220"/>
      <c r="AK61" s="220"/>
      <c r="AL61" s="220"/>
      <c r="AM61" s="221" t="str">
        <f aca="true">IF(U61&lt;&gt;"","",IF(C61&lt;&gt;"","verlegt",IF(B61&lt;TODAY(),"offen","")))</f>
        <v/>
      </c>
      <c r="AN61" s="221"/>
      <c r="AO61" s="222" t="str">
        <f aca="true">IF(U61&lt;&gt;"","",IF(C61="","",IF(C61&lt;TODAY(),"offen","")))</f>
        <v/>
      </c>
      <c r="AP61" s="222"/>
      <c r="AQ61" s="223" t="n">
        <f aca="false">IF(F61&gt;G61,1,0)</f>
        <v>0</v>
      </c>
      <c r="AR61" s="223" t="n">
        <f aca="false">IF(G61&gt;F61,1,0)</f>
        <v>0</v>
      </c>
      <c r="AS61" s="27" t="n">
        <f aca="false">IF(H61&gt;I61,1,0)</f>
        <v>0</v>
      </c>
      <c r="AT61" s="27" t="n">
        <f aca="false">IF(I61&gt;H61,1,0)</f>
        <v>0</v>
      </c>
      <c r="AU61" s="223" t="n">
        <f aca="false">IF(J61&gt;K61,1,0)</f>
        <v>0</v>
      </c>
      <c r="AV61" s="223" t="n">
        <f aca="false">IF(K61&gt;J61,1,0)</f>
        <v>0</v>
      </c>
      <c r="AW61" s="27" t="n">
        <f aca="false">IF(L61&gt;M61,1,0)</f>
        <v>0</v>
      </c>
      <c r="AX61" s="27" t="n">
        <f aca="false">IF(M61&gt;L61,1,0)</f>
        <v>0</v>
      </c>
      <c r="AY61" s="223" t="n">
        <f aca="false">IF(N61&gt;O61,1,0)</f>
        <v>0</v>
      </c>
      <c r="AZ61" s="223" t="n">
        <f aca="false">IF(O61&gt;N61,1,0)</f>
        <v>0</v>
      </c>
      <c r="BA61" s="177" t="n">
        <f aca="false">IF(T61=3,1,0)</f>
        <v>0</v>
      </c>
      <c r="BB61" s="177" t="n">
        <f aca="false">IF(T61=2,1,0)</f>
        <v>0</v>
      </c>
      <c r="BC61" s="177" t="n">
        <f aca="false">IF(T61=1,1,0)</f>
        <v>0</v>
      </c>
      <c r="BD61" s="177" t="n">
        <f aca="false">IF(AND(T61=0,U61&lt;&gt;0),1,0)</f>
        <v>0</v>
      </c>
      <c r="BE61" s="177" t="n">
        <f aca="false">IF(U40=3,1,0)</f>
        <v>0</v>
      </c>
      <c r="BF61" s="177" t="n">
        <f aca="false">IF(U40=2,1,0)</f>
        <v>0</v>
      </c>
      <c r="BG61" s="177" t="n">
        <f aca="false">IF(U40=1,1,0)</f>
        <v>0</v>
      </c>
      <c r="BH61" s="177" t="n">
        <f aca="false">IF(AND(U40=0,T40&lt;&gt;0),1,0)</f>
        <v>0</v>
      </c>
      <c r="BI61" s="27"/>
    </row>
    <row r="62" customFormat="false" ht="13.5" hidden="false" customHeight="true" outlineLevel="0" collapsed="false">
      <c r="A62" s="224"/>
      <c r="B62" s="225"/>
      <c r="C62" s="261"/>
      <c r="D62" s="262" t="str">
        <f aca="false">D61</f>
        <v>Erlenbach/Morlautern</v>
      </c>
      <c r="E62" s="228" t="str">
        <f aca="false">E6</f>
        <v>Rodenbach/Weilerbach</v>
      </c>
      <c r="F62" s="231"/>
      <c r="G62" s="232"/>
      <c r="H62" s="229"/>
      <c r="I62" s="230"/>
      <c r="J62" s="231"/>
      <c r="K62" s="232"/>
      <c r="L62" s="229"/>
      <c r="M62" s="230"/>
      <c r="N62" s="231"/>
      <c r="O62" s="232"/>
      <c r="P62" s="235" t="str">
        <f aca="false">IF(F62="","",F62+H62+J62+L62+N62)</f>
        <v/>
      </c>
      <c r="Q62" s="236" t="str">
        <f aca="false">IF(G62="","",G62+I62+K62+M62+O62)</f>
        <v/>
      </c>
      <c r="R62" s="235" t="str">
        <f aca="false">IF(F62="","",AQ62+AS62+AU62+AW62+AY62)</f>
        <v/>
      </c>
      <c r="S62" s="236" t="str">
        <f aca="false">IF(G62="","",AR62+AT62+AV62+AX62+AZ62)</f>
        <v/>
      </c>
      <c r="T62" s="218" t="n">
        <f aca="false">IF(AND(R62&lt;&gt;"",R62=3,S62=0),3,              (IF(AND(R62&lt;&gt;"",R62=3,S62=1),3,                           (IF(AND(R62&lt;&gt;"",R62=3,S62=2),2,                        (IF(AND(R62&lt;&gt;"",R62=2),1,                                                 (IF(AND(R62&lt;&gt;"",R62=1),0,                                                               (IF(AND(R62&lt;&gt;"",R62=0),0,                                                                                0)))))))))))</f>
        <v>0</v>
      </c>
      <c r="U62" s="219" t="n">
        <f aca="false">IF(AND(S62&lt;&gt;"",S62=3,R62=0),3,              (IF(AND(S62&lt;&gt;"",S62=3,R62=1),3,                           (IF(AND(S62&lt;&gt;"",S62=3,R62=2),2,                        (IF(AND(S62&lt;&gt;"",S62=2),1,                                                 (IF(AND(S62&lt;&gt;"",S62=1),0,                                                               (IF(AND(S62&lt;&gt;"",S62=0),0,                                                                                0)))))))))))</f>
        <v>0</v>
      </c>
      <c r="V62" s="237"/>
      <c r="W62" s="237"/>
      <c r="X62" s="237"/>
      <c r="Y62" s="237"/>
      <c r="Z62" s="237"/>
      <c r="AA62" s="237"/>
      <c r="AB62" s="237"/>
      <c r="AC62" s="237"/>
      <c r="AD62" s="237"/>
      <c r="AE62" s="237"/>
      <c r="AF62" s="237"/>
      <c r="AG62" s="237"/>
      <c r="AH62" s="237"/>
      <c r="AI62" s="237"/>
      <c r="AJ62" s="237"/>
      <c r="AK62" s="237"/>
      <c r="AL62" s="237"/>
      <c r="AM62" s="238" t="str">
        <f aca="true">IF(U62&lt;&gt;"","",IF(C62&lt;&gt;"","verlegt",IF(B62&lt;TODAY(),"offen","")))</f>
        <v/>
      </c>
      <c r="AN62" s="238"/>
      <c r="AO62" s="239" t="str">
        <f aca="true">IF(U62&lt;&gt;"","",IF(C62="","",IF(C62&lt;TODAY(),"offen","")))</f>
        <v/>
      </c>
      <c r="AP62" s="239"/>
      <c r="AQ62" s="223" t="n">
        <f aca="false">IF(F62&gt;G62,1,0)</f>
        <v>0</v>
      </c>
      <c r="AR62" s="223" t="n">
        <f aca="false">IF(G62&gt;F62,1,0)</f>
        <v>0</v>
      </c>
      <c r="AS62" s="27" t="n">
        <f aca="false">IF(H62&gt;I62,1,0)</f>
        <v>0</v>
      </c>
      <c r="AT62" s="27" t="n">
        <f aca="false">IF(I62&gt;H62,1,0)</f>
        <v>0</v>
      </c>
      <c r="AU62" s="223" t="n">
        <f aca="false">IF(J62&gt;K62,1,0)</f>
        <v>0</v>
      </c>
      <c r="AV62" s="223" t="n">
        <f aca="false">IF(K62&gt;J62,1,0)</f>
        <v>0</v>
      </c>
      <c r="AW62" s="27" t="n">
        <f aca="false">IF(L62&gt;M62,1,0)</f>
        <v>0</v>
      </c>
      <c r="AX62" s="27" t="n">
        <f aca="false">IF(M62&gt;L62,1,0)</f>
        <v>0</v>
      </c>
      <c r="AY62" s="223" t="n">
        <f aca="false">IF(N62&gt;O62,1,0)</f>
        <v>0</v>
      </c>
      <c r="AZ62" s="223" t="n">
        <f aca="false">IF(O62&gt;N62,1,0)</f>
        <v>0</v>
      </c>
      <c r="BA62" s="177" t="n">
        <f aca="false">IF(T62=3,1,0)</f>
        <v>0</v>
      </c>
      <c r="BB62" s="177" t="n">
        <f aca="false">IF(T62=2,1,0)</f>
        <v>0</v>
      </c>
      <c r="BC62" s="177" t="n">
        <f aca="false">IF(T62=1,1,0)</f>
        <v>0</v>
      </c>
      <c r="BD62" s="177" t="n">
        <f aca="false">IF(AND(T62=0,U62&lt;&gt;0),1,0)</f>
        <v>0</v>
      </c>
      <c r="BE62" s="177" t="n">
        <f aca="false">IF(U51=3,1,0)</f>
        <v>0</v>
      </c>
      <c r="BF62" s="177" t="n">
        <f aca="false">IF(U51=2,1,0)</f>
        <v>0</v>
      </c>
      <c r="BG62" s="177" t="n">
        <f aca="false">IF(U51=1,1,0)</f>
        <v>0</v>
      </c>
      <c r="BH62" s="177" t="n">
        <f aca="false">IF(AND(U51=0,T51&lt;&gt;0),1,0)</f>
        <v>0</v>
      </c>
      <c r="BI62" s="27"/>
    </row>
    <row r="63" customFormat="false" ht="13.5" hidden="false" customHeight="true" outlineLevel="0" collapsed="false">
      <c r="A63" s="224"/>
      <c r="B63" s="225"/>
      <c r="C63" s="261"/>
      <c r="D63" s="262" t="str">
        <f aca="false">D62</f>
        <v>Erlenbach/Morlautern</v>
      </c>
      <c r="E63" s="228" t="str">
        <f aca="false">E12</f>
        <v>TuS Kriegsfeld</v>
      </c>
      <c r="F63" s="231"/>
      <c r="G63" s="232"/>
      <c r="H63" s="229"/>
      <c r="I63" s="230"/>
      <c r="J63" s="231"/>
      <c r="K63" s="232"/>
      <c r="L63" s="229"/>
      <c r="M63" s="230"/>
      <c r="N63" s="231"/>
      <c r="O63" s="232"/>
      <c r="P63" s="235" t="str">
        <f aca="false">IF(F63="","",F63+H63+J63+L63+N63)</f>
        <v/>
      </c>
      <c r="Q63" s="236" t="str">
        <f aca="false">IF(G63="","",G63+I63+K63+M63+O63)</f>
        <v/>
      </c>
      <c r="R63" s="235" t="str">
        <f aca="false">IF(F63="","",AQ63+AS63+AU63+AW63+AY63)</f>
        <v/>
      </c>
      <c r="S63" s="236" t="str">
        <f aca="false">IF(G63="","",AR63+AT63+AV63+AX63+AZ63)</f>
        <v/>
      </c>
      <c r="T63" s="218" t="n">
        <f aca="false">IF(AND(R63&lt;&gt;"",R63=3,S63=0),3,              (IF(AND(R63&lt;&gt;"",R63=3,S63=1),3,                           (IF(AND(R63&lt;&gt;"",R63=3,S63=2),2,                        (IF(AND(R63&lt;&gt;"",R63=2),1,                                                 (IF(AND(R63&lt;&gt;"",R63=1),0,                                                               (IF(AND(R63&lt;&gt;"",R63=0),0,                                                                                0)))))))))))</f>
        <v>0</v>
      </c>
      <c r="U63" s="219" t="n">
        <f aca="false">IF(AND(S63&lt;&gt;"",S63=3,R63=0),3,              (IF(AND(S63&lt;&gt;"",S63=3,R63=1),3,                           (IF(AND(S63&lt;&gt;"",S63=3,R63=2),2,                        (IF(AND(S63&lt;&gt;"",S63=2),1,                                                 (IF(AND(S63&lt;&gt;"",S63=1),0,                                                               (IF(AND(S63&lt;&gt;"",S63=0),0,                                                                                0)))))))))))</f>
        <v>0</v>
      </c>
      <c r="V63" s="237"/>
      <c r="W63" s="237"/>
      <c r="X63" s="237"/>
      <c r="Y63" s="237"/>
      <c r="Z63" s="237"/>
      <c r="AA63" s="237"/>
      <c r="AB63" s="237"/>
      <c r="AC63" s="237"/>
      <c r="AD63" s="237"/>
      <c r="AE63" s="237"/>
      <c r="AF63" s="237"/>
      <c r="AG63" s="237"/>
      <c r="AH63" s="237"/>
      <c r="AI63" s="237"/>
      <c r="AJ63" s="237"/>
      <c r="AK63" s="237"/>
      <c r="AL63" s="237"/>
      <c r="AM63" s="238" t="str">
        <f aca="true">IF(U63&lt;&gt;"","",IF(C63&lt;&gt;"","verlegt",IF(B63&lt;TODAY(),"offen","")))</f>
        <v/>
      </c>
      <c r="AN63" s="238"/>
      <c r="AO63" s="239" t="str">
        <f aca="true">IF(U63&lt;&gt;"","",IF(C63="","",IF(C63&lt;TODAY(),"offen","")))</f>
        <v/>
      </c>
      <c r="AP63" s="239"/>
      <c r="AQ63" s="223" t="n">
        <f aca="false">IF(F63&gt;G63,1,0)</f>
        <v>0</v>
      </c>
      <c r="AR63" s="223" t="n">
        <f aca="false">IF(G63&gt;F63,1,0)</f>
        <v>0</v>
      </c>
      <c r="AS63" s="27" t="n">
        <f aca="false">IF(H63&gt;I63,1,0)</f>
        <v>0</v>
      </c>
      <c r="AT63" s="27" t="n">
        <f aca="false">IF(I63&gt;H63,1,0)</f>
        <v>0</v>
      </c>
      <c r="AU63" s="223" t="n">
        <f aca="false">IF(J63&gt;K63,1,0)</f>
        <v>0</v>
      </c>
      <c r="AV63" s="223" t="n">
        <f aca="false">IF(K63&gt;J63,1,0)</f>
        <v>0</v>
      </c>
      <c r="AW63" s="27" t="n">
        <f aca="false">IF(L63&gt;M63,1,0)</f>
        <v>0</v>
      </c>
      <c r="AX63" s="27" t="n">
        <f aca="false">IF(M63&gt;L63,1,0)</f>
        <v>0</v>
      </c>
      <c r="AY63" s="223" t="n">
        <f aca="false">IF(N63&gt;O63,1,0)</f>
        <v>0</v>
      </c>
      <c r="AZ63" s="223" t="n">
        <f aca="false">IF(O63&gt;N63,1,0)</f>
        <v>0</v>
      </c>
      <c r="BA63" s="177" t="n">
        <f aca="false">IF(T63=3,1,0)</f>
        <v>0</v>
      </c>
      <c r="BB63" s="177" t="n">
        <f aca="false">IF(T63=2,1,0)</f>
        <v>0</v>
      </c>
      <c r="BC63" s="177" t="n">
        <f aca="false">IF(T63=1,1,0)</f>
        <v>0</v>
      </c>
      <c r="BD63" s="177" t="n">
        <f aca="false">IF(AND(T63=0,U63&lt;&gt;0),1,0)</f>
        <v>0</v>
      </c>
      <c r="BE63" s="177" t="n">
        <f aca="false">IF(U74=3,1,0)</f>
        <v>0</v>
      </c>
      <c r="BF63" s="177" t="n">
        <f aca="false">IF(U74=2,1,0)</f>
        <v>0</v>
      </c>
      <c r="BG63" s="177" t="n">
        <f aca="false">IF(U74=1,1,0)</f>
        <v>0</v>
      </c>
      <c r="BH63" s="177" t="n">
        <f aca="false">IF(AND(U74=0,T74&lt;&gt;0),1,0)</f>
        <v>0</v>
      </c>
      <c r="BI63" s="27"/>
    </row>
    <row r="64" customFormat="false" ht="13.5" hidden="false" customHeight="true" outlineLevel="0" collapsed="false">
      <c r="A64" s="224"/>
      <c r="B64" s="225"/>
      <c r="C64" s="261"/>
      <c r="D64" s="262" t="str">
        <f aca="false">D63</f>
        <v>Erlenbach/Morlautern</v>
      </c>
      <c r="E64" s="228" t="str">
        <f aca="false">E15</f>
        <v>SV Miesau</v>
      </c>
      <c r="F64" s="231"/>
      <c r="G64" s="232"/>
      <c r="H64" s="229"/>
      <c r="I64" s="230"/>
      <c r="J64" s="231"/>
      <c r="K64" s="232"/>
      <c r="L64" s="229"/>
      <c r="M64" s="230"/>
      <c r="N64" s="231"/>
      <c r="O64" s="232"/>
      <c r="P64" s="235" t="str">
        <f aca="false">IF(F64="","",F64+H64+J64+L64+N64)</f>
        <v/>
      </c>
      <c r="Q64" s="236" t="str">
        <f aca="false">IF(G64="","",G64+I64+K64+M64+O64)</f>
        <v/>
      </c>
      <c r="R64" s="235" t="str">
        <f aca="false">IF(F64="","",AQ64+AS64+AU64+AW64+AY64)</f>
        <v/>
      </c>
      <c r="S64" s="236" t="str">
        <f aca="false">IF(G64="","",AR64+AT64+AV64+AX64+AZ64)</f>
        <v/>
      </c>
      <c r="T64" s="218" t="n">
        <f aca="false">IF(AND(R64&lt;&gt;"",R64=3,S64=0),3,              (IF(AND(R64&lt;&gt;"",R64=3,S64=1),3,                           (IF(AND(R64&lt;&gt;"",R64=3,S64=2),2,                        (IF(AND(R64&lt;&gt;"",R64=2),1,                                                 (IF(AND(R64&lt;&gt;"",R64=1),0,                                                               (IF(AND(R64&lt;&gt;"",R64=0),0,                                                                                0)))))))))))</f>
        <v>0</v>
      </c>
      <c r="U64" s="219" t="n">
        <f aca="false">IF(AND(S64&lt;&gt;"",S64=3,R64=0),3,              (IF(AND(S64&lt;&gt;"",S64=3,R64=1),3,                           (IF(AND(S64&lt;&gt;"",S64=3,R64=2),2,                        (IF(AND(S64&lt;&gt;"",S64=2),1,                                                 (IF(AND(S64&lt;&gt;"",S64=1),0,                                                               (IF(AND(S64&lt;&gt;"",S64=0),0,                                                                                0)))))))))))</f>
        <v>0</v>
      </c>
      <c r="V64" s="237"/>
      <c r="W64" s="237"/>
      <c r="X64" s="237"/>
      <c r="Y64" s="237"/>
      <c r="Z64" s="237"/>
      <c r="AA64" s="237"/>
      <c r="AB64" s="237"/>
      <c r="AC64" s="237"/>
      <c r="AD64" s="237"/>
      <c r="AE64" s="237"/>
      <c r="AF64" s="237"/>
      <c r="AG64" s="237"/>
      <c r="AH64" s="237"/>
      <c r="AI64" s="237"/>
      <c r="AJ64" s="237"/>
      <c r="AK64" s="237"/>
      <c r="AL64" s="237"/>
      <c r="AM64" s="264" t="str">
        <f aca="true">IF(U64&lt;&gt;"","",IF(C64&lt;&gt;"","verlegt",IF(B64&lt;TODAY(),"offen","")))</f>
        <v/>
      </c>
      <c r="AN64" s="264"/>
      <c r="AO64" s="239" t="str">
        <f aca="true">IF(U64&lt;&gt;"","",IF(C64="","",IF(C64&lt;TODAY(),"offen","")))</f>
        <v/>
      </c>
      <c r="AP64" s="239"/>
      <c r="AQ64" s="223" t="n">
        <f aca="false">IF(F64&gt;G64,1,0)</f>
        <v>0</v>
      </c>
      <c r="AR64" s="223" t="n">
        <f aca="false">IF(G64&gt;F64,1,0)</f>
        <v>0</v>
      </c>
      <c r="AS64" s="27" t="n">
        <f aca="false">IF(H64&gt;I64,1,0)</f>
        <v>0</v>
      </c>
      <c r="AT64" s="27" t="n">
        <f aca="false">IF(I64&gt;H64,1,0)</f>
        <v>0</v>
      </c>
      <c r="AU64" s="223" t="n">
        <f aca="false">IF(J64&gt;K64,1,0)</f>
        <v>0</v>
      </c>
      <c r="AV64" s="223" t="n">
        <f aca="false">IF(K64&gt;J64,1,0)</f>
        <v>0</v>
      </c>
      <c r="AW64" s="27" t="n">
        <f aca="false">IF(L64&gt;M64,1,0)</f>
        <v>0</v>
      </c>
      <c r="AX64" s="27" t="n">
        <f aca="false">IF(M64&gt;L64,1,0)</f>
        <v>0</v>
      </c>
      <c r="AY64" s="223" t="n">
        <f aca="false">IF(N64&gt;O64,1,0)</f>
        <v>0</v>
      </c>
      <c r="AZ64" s="223" t="n">
        <f aca="false">IF(O64&gt;N64,1,0)</f>
        <v>0</v>
      </c>
      <c r="BA64" s="177" t="n">
        <f aca="false">IF(T64=3,1,0)</f>
        <v>0</v>
      </c>
      <c r="BB64" s="177" t="n">
        <f aca="false">IF(T64=2,1,0)</f>
        <v>0</v>
      </c>
      <c r="BC64" s="177" t="n">
        <f aca="false">IF(T64=1,1,0)</f>
        <v>0</v>
      </c>
      <c r="BD64" s="177" t="n">
        <f aca="false">IF(AND(T64=0,U64&lt;&gt;0),1,0)</f>
        <v>0</v>
      </c>
      <c r="BE64" s="177" t="n">
        <f aca="false">IF(U85=3,1,0)</f>
        <v>0</v>
      </c>
      <c r="BF64" s="177" t="n">
        <f aca="false">IF(U85=2,1,0)</f>
        <v>0</v>
      </c>
      <c r="BG64" s="177" t="n">
        <f aca="false">IF(U85=1,1,0)</f>
        <v>0</v>
      </c>
      <c r="BH64" s="177" t="n">
        <f aca="false">IF(AND(U85=0,T85&lt;&gt;0),1,0)</f>
        <v>0</v>
      </c>
      <c r="BI64" s="27"/>
    </row>
    <row r="65" customFormat="false" ht="13.5" hidden="true" customHeight="true" outlineLevel="0" collapsed="false">
      <c r="A65" s="224"/>
      <c r="B65" s="225"/>
      <c r="C65" s="263"/>
      <c r="D65" s="262" t="str">
        <f aca="false">D64</f>
        <v>Erlenbach/Morlautern</v>
      </c>
      <c r="E65" s="228" t="n">
        <f aca="false">E18</f>
        <v>0</v>
      </c>
      <c r="F65" s="231"/>
      <c r="G65" s="232"/>
      <c r="H65" s="229"/>
      <c r="I65" s="230"/>
      <c r="J65" s="231"/>
      <c r="K65" s="232"/>
      <c r="L65" s="229"/>
      <c r="M65" s="230"/>
      <c r="N65" s="231"/>
      <c r="O65" s="232"/>
      <c r="P65" s="235" t="str">
        <f aca="false">IF(F65="","",F65+H65+J65+L65+N65)</f>
        <v/>
      </c>
      <c r="Q65" s="236" t="str">
        <f aca="false">IF(G65="","",G65+I65+K65+M65+O65)</f>
        <v/>
      </c>
      <c r="R65" s="235" t="str">
        <f aca="false">IF(F65="","",AQ65+AS65+AU65+AW65+AY65)</f>
        <v/>
      </c>
      <c r="S65" s="236" t="str">
        <f aca="false">IF(G65="","",AR65+AT65+AV65+AX65+AZ65)</f>
        <v/>
      </c>
      <c r="T65" s="218" t="n">
        <f aca="false">IF(AND(R65&lt;&gt;"",R65=3,S65=0),3,              (IF(AND(R65&lt;&gt;"",R65=3,S65=1),3,                           (IF(AND(R65&lt;&gt;"",R65=3,S65=2),2,                        (IF(AND(R65&lt;&gt;"",R65=2),1,                                                 (IF(AND(R65&lt;&gt;"",R65=1),0,                                                               (IF(AND(R65&lt;&gt;"",R65=0),0,                                                                                0)))))))))))</f>
        <v>0</v>
      </c>
      <c r="U65" s="219" t="n">
        <f aca="false">IF(AND(S65&lt;&gt;"",S65=3,R65=0),3,              (IF(AND(S65&lt;&gt;"",S65=3,R65=1),3,                           (IF(AND(S65&lt;&gt;"",S65=3,R65=2),2,                        (IF(AND(S65&lt;&gt;"",S65=2),1,                                                 (IF(AND(S65&lt;&gt;"",S65=1),0,                                                               (IF(AND(S65&lt;&gt;"",S65=0),0,                                                                                0)))))))))))</f>
        <v>0</v>
      </c>
      <c r="V65" s="237"/>
      <c r="W65" s="237"/>
      <c r="X65" s="237"/>
      <c r="Y65" s="237"/>
      <c r="Z65" s="237"/>
      <c r="AA65" s="237"/>
      <c r="AB65" s="237"/>
      <c r="AC65" s="237"/>
      <c r="AD65" s="237"/>
      <c r="AE65" s="237"/>
      <c r="AF65" s="237"/>
      <c r="AG65" s="237"/>
      <c r="AH65" s="237"/>
      <c r="AI65" s="237"/>
      <c r="AJ65" s="237"/>
      <c r="AK65" s="237"/>
      <c r="AL65" s="237"/>
      <c r="AM65" s="238" t="str">
        <f aca="true">IF(U65&lt;&gt;"","",IF(C65&lt;&gt;"","verlegt",IF(B65&lt;TODAY(),"offen","")))</f>
        <v/>
      </c>
      <c r="AN65" s="238"/>
      <c r="AO65" s="239" t="str">
        <f aca="true">IF(U65&lt;&gt;"","",IF(C65="","",IF(C65&lt;TODAY(),"offen","")))</f>
        <v/>
      </c>
      <c r="AP65" s="239"/>
      <c r="AQ65" s="223" t="n">
        <f aca="false">IF(F65&gt;G65,1,0)</f>
        <v>0</v>
      </c>
      <c r="AR65" s="223" t="n">
        <f aca="false">IF(G65&gt;F65,1,0)</f>
        <v>0</v>
      </c>
      <c r="AS65" s="27" t="n">
        <f aca="false">IF(H65&gt;I65,1,0)</f>
        <v>0</v>
      </c>
      <c r="AT65" s="27" t="n">
        <f aca="false">IF(I65&gt;H65,1,0)</f>
        <v>0</v>
      </c>
      <c r="AU65" s="223" t="n">
        <f aca="false">IF(J65&gt;K65,1,0)</f>
        <v>0</v>
      </c>
      <c r="AV65" s="223" t="n">
        <f aca="false">IF(K65&gt;J65,1,0)</f>
        <v>0</v>
      </c>
      <c r="AW65" s="27" t="n">
        <f aca="false">IF(L65&gt;M65,1,0)</f>
        <v>0</v>
      </c>
      <c r="AX65" s="27" t="n">
        <f aca="false">IF(M65&gt;L65,1,0)</f>
        <v>0</v>
      </c>
      <c r="AY65" s="223" t="n">
        <f aca="false">IF(N65&gt;O65,1,0)</f>
        <v>0</v>
      </c>
      <c r="AZ65" s="223" t="n">
        <f aca="false">IF(O65&gt;N65,1,0)</f>
        <v>0</v>
      </c>
      <c r="BA65" s="177" t="n">
        <f aca="false">IF(T65=3,1,0)</f>
        <v>0</v>
      </c>
      <c r="BB65" s="177" t="n">
        <f aca="false">IF(T65=2,1,0)</f>
        <v>0</v>
      </c>
      <c r="BC65" s="177" t="n">
        <f aca="false">IF(T65=1,1,0)</f>
        <v>0</v>
      </c>
      <c r="BD65" s="177" t="n">
        <f aca="false">IF(AND(T65=0,U65&lt;&gt;0),1,0)</f>
        <v>0</v>
      </c>
      <c r="BE65" s="177" t="n">
        <f aca="false">IF(U96=3,1,0)</f>
        <v>0</v>
      </c>
      <c r="BF65" s="177" t="n">
        <f aca="false">IF(U96=2,1,0)</f>
        <v>0</v>
      </c>
      <c r="BG65" s="177" t="n">
        <f aca="false">IF(U96=1,1,0)</f>
        <v>0</v>
      </c>
      <c r="BH65" s="177" t="n">
        <f aca="false">IF(AND(U96=0,T96&lt;&gt;0),1,0)</f>
        <v>0</v>
      </c>
      <c r="BI65" s="27"/>
    </row>
    <row r="66" customFormat="false" ht="13.5" hidden="true" customHeight="true" outlineLevel="0" collapsed="false">
      <c r="A66" s="224"/>
      <c r="B66" s="225"/>
      <c r="C66" s="263"/>
      <c r="D66" s="262" t="str">
        <f aca="false">D65</f>
        <v>Erlenbach/Morlautern</v>
      </c>
      <c r="E66" s="228" t="n">
        <f aca="false">E21</f>
        <v>0</v>
      </c>
      <c r="F66" s="231"/>
      <c r="G66" s="232"/>
      <c r="H66" s="229"/>
      <c r="I66" s="230"/>
      <c r="J66" s="231"/>
      <c r="K66" s="232"/>
      <c r="L66" s="229"/>
      <c r="M66" s="230"/>
      <c r="N66" s="231"/>
      <c r="O66" s="232"/>
      <c r="P66" s="235" t="str">
        <f aca="false">IF(F66="","",F66+H66+J66+L66+N66)</f>
        <v/>
      </c>
      <c r="Q66" s="236" t="str">
        <f aca="false">IF(G66="","",G66+I66+K66+M66+O66)</f>
        <v/>
      </c>
      <c r="R66" s="235" t="str">
        <f aca="false">IF(F66="","",AQ66+AS66+AU66+AW66+AY66)</f>
        <v/>
      </c>
      <c r="S66" s="236" t="str">
        <f aca="false">IF(G66="","",AR66+AT66+AV66+AX66+AZ66)</f>
        <v/>
      </c>
      <c r="T66" s="218" t="n">
        <f aca="false">IF(AND(R66&lt;&gt;"",R66=3,S66=0),3,              (IF(AND(R66&lt;&gt;"",R66=3,S66=1),3,                           (IF(AND(R66&lt;&gt;"",R66=3,S66=2),2,                        (IF(AND(R66&lt;&gt;"",R66=2),1,                                                 (IF(AND(R66&lt;&gt;"",R66=1),0,                                                               (IF(AND(R66&lt;&gt;"",R66=0),0,                                                                                0)))))))))))</f>
        <v>0</v>
      </c>
      <c r="U66" s="219" t="n">
        <f aca="false">IF(AND(S66&lt;&gt;"",S66=3,R66=0),3,              (IF(AND(S66&lt;&gt;"",S66=3,R66=1),3,                           (IF(AND(S66&lt;&gt;"",S66=3,R66=2),2,                        (IF(AND(S66&lt;&gt;"",S66=2),1,                                                 (IF(AND(S66&lt;&gt;"",S66=1),0,                                                               (IF(AND(S66&lt;&gt;"",S66=0),0,                                                                                0)))))))))))</f>
        <v>0</v>
      </c>
      <c r="V66" s="237"/>
      <c r="W66" s="237"/>
      <c r="X66" s="237"/>
      <c r="Y66" s="237"/>
      <c r="Z66" s="237"/>
      <c r="AA66" s="237"/>
      <c r="AB66" s="237"/>
      <c r="AC66" s="237"/>
      <c r="AD66" s="237"/>
      <c r="AE66" s="237"/>
      <c r="AF66" s="237"/>
      <c r="AG66" s="237"/>
      <c r="AH66" s="237"/>
      <c r="AI66" s="237"/>
      <c r="AJ66" s="237"/>
      <c r="AK66" s="237"/>
      <c r="AL66" s="237"/>
      <c r="AM66" s="238" t="str">
        <f aca="true">IF(U66&lt;&gt;"","",IF(C66&lt;&gt;"","verlegt",IF(B66&lt;TODAY(),"offen","")))</f>
        <v/>
      </c>
      <c r="AN66" s="238"/>
      <c r="AO66" s="239" t="str">
        <f aca="true">IF(U66&lt;&gt;"","",IF(C66="","",IF(C66&lt;TODAY(),"offen","")))</f>
        <v/>
      </c>
      <c r="AP66" s="239"/>
      <c r="AQ66" s="223" t="n">
        <f aca="false">IF(F66&gt;G66,1,0)</f>
        <v>0</v>
      </c>
      <c r="AR66" s="223" t="n">
        <f aca="false">IF(G66&gt;F66,1,0)</f>
        <v>0</v>
      </c>
      <c r="AS66" s="27" t="n">
        <f aca="false">IF(H66&gt;I66,1,0)</f>
        <v>0</v>
      </c>
      <c r="AT66" s="27" t="n">
        <f aca="false">IF(I66&gt;H66,1,0)</f>
        <v>0</v>
      </c>
      <c r="AU66" s="223" t="n">
        <f aca="false">IF(J66&gt;K66,1,0)</f>
        <v>0</v>
      </c>
      <c r="AV66" s="223" t="n">
        <f aca="false">IF(K66&gt;J66,1,0)</f>
        <v>0</v>
      </c>
      <c r="AW66" s="27" t="n">
        <f aca="false">IF(L66&gt;M66,1,0)</f>
        <v>0</v>
      </c>
      <c r="AX66" s="27" t="n">
        <f aca="false">IF(M66&gt;L66,1,0)</f>
        <v>0</v>
      </c>
      <c r="AY66" s="223" t="n">
        <f aca="false">IF(N66&gt;O66,1,0)</f>
        <v>0</v>
      </c>
      <c r="AZ66" s="223" t="n">
        <f aca="false">IF(O66&gt;N66,1,0)</f>
        <v>0</v>
      </c>
      <c r="BA66" s="177" t="n">
        <f aca="false">IF(T66=3,1,0)</f>
        <v>0</v>
      </c>
      <c r="BB66" s="177" t="n">
        <f aca="false">IF(T66=2,1,0)</f>
        <v>0</v>
      </c>
      <c r="BC66" s="177" t="n">
        <f aca="false">IF(T66=1,1,0)</f>
        <v>0</v>
      </c>
      <c r="BD66" s="177" t="n">
        <f aca="false">IF(AND(T66=0,U66&lt;&gt;0),1,0)</f>
        <v>0</v>
      </c>
      <c r="BE66" s="177" t="n">
        <f aca="false">IF(U107=3,1,0)</f>
        <v>0</v>
      </c>
      <c r="BF66" s="177" t="n">
        <f aca="false">IF(U107=2,1,0)</f>
        <v>0</v>
      </c>
      <c r="BG66" s="177" t="n">
        <f aca="false">IF(U107=1,1,0)</f>
        <v>0</v>
      </c>
      <c r="BH66" s="177" t="n">
        <f aca="false">IF(AND(U107=0,T107&lt;&gt;0),1,0)</f>
        <v>0</v>
      </c>
      <c r="BI66" s="27"/>
    </row>
    <row r="67" customFormat="false" ht="13.5" hidden="true" customHeight="true" outlineLevel="0" collapsed="false">
      <c r="A67" s="224"/>
      <c r="B67" s="225"/>
      <c r="C67" s="263"/>
      <c r="D67" s="262" t="str">
        <f aca="false">D66</f>
        <v>Erlenbach/Morlautern</v>
      </c>
      <c r="E67" s="228" t="n">
        <f aca="false">E24</f>
        <v>0</v>
      </c>
      <c r="F67" s="231"/>
      <c r="G67" s="232"/>
      <c r="H67" s="229"/>
      <c r="I67" s="230"/>
      <c r="J67" s="231"/>
      <c r="K67" s="232"/>
      <c r="L67" s="229"/>
      <c r="M67" s="230"/>
      <c r="N67" s="231"/>
      <c r="O67" s="232"/>
      <c r="P67" s="235" t="str">
        <f aca="false">IF(F67="","",F67+H67+J67+L67+N67)</f>
        <v/>
      </c>
      <c r="Q67" s="236" t="str">
        <f aca="false">IF(G67="","",G67+I67+K67+M67+O67)</f>
        <v/>
      </c>
      <c r="R67" s="235" t="str">
        <f aca="false">IF(F67="","",AQ67+AS67+AU67+AW67+AY67)</f>
        <v/>
      </c>
      <c r="S67" s="236" t="str">
        <f aca="false">IF(G67="","",AR67+AT67+AV67+AX67+AZ67)</f>
        <v/>
      </c>
      <c r="T67" s="218" t="n">
        <f aca="false">IF(AND(R67&lt;&gt;"",R67=3,S67=0),3,              (IF(AND(R67&lt;&gt;"",R67=3,S67=1),3,                           (IF(AND(R67&lt;&gt;"",R67=3,S67=2),2,                        (IF(AND(R67&lt;&gt;"",R67=2),1,                                                 (IF(AND(R67&lt;&gt;"",R67=1),0,                                                               (IF(AND(R67&lt;&gt;"",R67=0),0,                                                                                0)))))))))))</f>
        <v>0</v>
      </c>
      <c r="U67" s="219" t="n">
        <f aca="false">IF(AND(S67&lt;&gt;"",S67=3,R67=0),3,              (IF(AND(S67&lt;&gt;"",S67=3,R67=1),3,                           (IF(AND(S67&lt;&gt;"",S67=3,R67=2),2,                        (IF(AND(S67&lt;&gt;"",S67=2),1,                                                 (IF(AND(S67&lt;&gt;"",S67=1),0,                                                               (IF(AND(S67&lt;&gt;"",S67=0),0,                                                                                0)))))))))))</f>
        <v>0</v>
      </c>
      <c r="V67" s="237"/>
      <c r="W67" s="237"/>
      <c r="X67" s="237"/>
      <c r="Y67" s="237"/>
      <c r="Z67" s="237"/>
      <c r="AA67" s="237"/>
      <c r="AB67" s="237"/>
      <c r="AC67" s="237"/>
      <c r="AD67" s="237"/>
      <c r="AE67" s="237"/>
      <c r="AF67" s="237"/>
      <c r="AG67" s="237"/>
      <c r="AH67" s="237"/>
      <c r="AI67" s="237"/>
      <c r="AJ67" s="237"/>
      <c r="AK67" s="237"/>
      <c r="AL67" s="237"/>
      <c r="AM67" s="238" t="str">
        <f aca="true">IF(U67&lt;&gt;"","",IF(C67&lt;&gt;"","verlegt",IF(B67&lt;TODAY(),"offen","")))</f>
        <v/>
      </c>
      <c r="AN67" s="238"/>
      <c r="AO67" s="239" t="str">
        <f aca="true">IF(U67&lt;&gt;"","",IF(C67="","",IF(C67&lt;TODAY(),"offen","")))</f>
        <v/>
      </c>
      <c r="AP67" s="239"/>
      <c r="AQ67" s="223" t="n">
        <f aca="false">IF(F67&gt;G67,1,0)</f>
        <v>0</v>
      </c>
      <c r="AR67" s="223" t="n">
        <f aca="false">IF(G67&gt;F67,1,0)</f>
        <v>0</v>
      </c>
      <c r="AS67" s="27" t="n">
        <f aca="false">IF(H67&gt;I67,1,0)</f>
        <v>0</v>
      </c>
      <c r="AT67" s="27" t="n">
        <f aca="false">IF(I67&gt;H67,1,0)</f>
        <v>0</v>
      </c>
      <c r="AU67" s="223" t="n">
        <f aca="false">IF(J67&gt;K67,1,0)</f>
        <v>0</v>
      </c>
      <c r="AV67" s="223" t="n">
        <f aca="false">IF(K67&gt;J67,1,0)</f>
        <v>0</v>
      </c>
      <c r="AW67" s="27" t="n">
        <f aca="false">IF(L67&gt;M67,1,0)</f>
        <v>0</v>
      </c>
      <c r="AX67" s="27" t="n">
        <f aca="false">IF(M67&gt;L67,1,0)</f>
        <v>0</v>
      </c>
      <c r="AY67" s="223" t="n">
        <f aca="false">IF(N67&gt;O67,1,0)</f>
        <v>0</v>
      </c>
      <c r="AZ67" s="223" t="n">
        <f aca="false">IF(O67&gt;N67,1,0)</f>
        <v>0</v>
      </c>
      <c r="BA67" s="177" t="n">
        <f aca="false">IF(T67=3,1,0)</f>
        <v>0</v>
      </c>
      <c r="BB67" s="177" t="n">
        <f aca="false">IF(T67=2,1,0)</f>
        <v>0</v>
      </c>
      <c r="BC67" s="177" t="n">
        <f aca="false">IF(T67=1,1,0)</f>
        <v>0</v>
      </c>
      <c r="BD67" s="177" t="n">
        <f aca="false">IF(AND(T67=0,U67&lt;&gt;0),1,0)</f>
        <v>0</v>
      </c>
      <c r="BE67" s="177" t="n">
        <f aca="false">IF(U118=3,1,0)</f>
        <v>0</v>
      </c>
      <c r="BF67" s="177" t="n">
        <f aca="false">IF(U118=2,1,0)</f>
        <v>0</v>
      </c>
      <c r="BG67" s="177" t="n">
        <f aca="false">IF(U118=1,1,0)</f>
        <v>0</v>
      </c>
      <c r="BH67" s="177" t="n">
        <f aca="false">IF(AND(U118=0,T118&lt;&gt;0),1,0)</f>
        <v>0</v>
      </c>
      <c r="BI67" s="27"/>
    </row>
    <row r="68" customFormat="false" ht="13.5" hidden="true" customHeight="true" outlineLevel="0" collapsed="false">
      <c r="A68" s="224"/>
      <c r="B68" s="225"/>
      <c r="C68" s="263"/>
      <c r="D68" s="262" t="str">
        <f aca="false">D67</f>
        <v>Erlenbach/Morlautern</v>
      </c>
      <c r="E68" s="228" t="n">
        <f aca="false">E27</f>
        <v>0</v>
      </c>
      <c r="F68" s="231"/>
      <c r="G68" s="232"/>
      <c r="H68" s="229"/>
      <c r="I68" s="230"/>
      <c r="J68" s="231"/>
      <c r="K68" s="232"/>
      <c r="L68" s="229"/>
      <c r="M68" s="230"/>
      <c r="N68" s="231"/>
      <c r="O68" s="232"/>
      <c r="P68" s="235" t="str">
        <f aca="false">IF(F68="","",F68+H68+J68+L68+N68)</f>
        <v/>
      </c>
      <c r="Q68" s="236" t="str">
        <f aca="false">IF(G68="","",G68+I68+K68+M68+O68)</f>
        <v/>
      </c>
      <c r="R68" s="235" t="str">
        <f aca="false">IF(F68="","",AQ68+AS68+AU68+AW68+AY68)</f>
        <v/>
      </c>
      <c r="S68" s="236" t="str">
        <f aca="false">IF(G68="","",AR68+AT68+AV68+AX68+AZ68)</f>
        <v/>
      </c>
      <c r="T68" s="218" t="n">
        <f aca="false">IF(AND(R68&lt;&gt;"",R68=3,S68=0),3,              (IF(AND(R68&lt;&gt;"",R68=3,S68=1),3,                           (IF(AND(R68&lt;&gt;"",R68=3,S68=2),2,                        (IF(AND(R68&lt;&gt;"",R68=2),1,                                                 (IF(AND(R68&lt;&gt;"",R68=1),0,                                                               (IF(AND(R68&lt;&gt;"",R68=0),0,                                                                                0)))))))))))</f>
        <v>0</v>
      </c>
      <c r="U68" s="219" t="n">
        <f aca="false">IF(AND(S68&lt;&gt;"",S68=3,R68=0),3,              (IF(AND(S68&lt;&gt;"",S68=3,R68=1),3,                           (IF(AND(S68&lt;&gt;"",S68=3,R68=2),2,                        (IF(AND(S68&lt;&gt;"",S68=2),1,                                                 (IF(AND(S68&lt;&gt;"",S68=1),0,                                                               (IF(AND(S68&lt;&gt;"",S68=0),0,                                                                                0)))))))))))</f>
        <v>0</v>
      </c>
      <c r="V68" s="237"/>
      <c r="W68" s="237"/>
      <c r="X68" s="237"/>
      <c r="Y68" s="237"/>
      <c r="Z68" s="237"/>
      <c r="AA68" s="237"/>
      <c r="AB68" s="237"/>
      <c r="AC68" s="237"/>
      <c r="AD68" s="237"/>
      <c r="AE68" s="237"/>
      <c r="AF68" s="237"/>
      <c r="AG68" s="237"/>
      <c r="AH68" s="237"/>
      <c r="AI68" s="237"/>
      <c r="AJ68" s="237"/>
      <c r="AK68" s="237"/>
      <c r="AL68" s="237"/>
      <c r="AM68" s="238" t="str">
        <f aca="true">IF(U68&lt;&gt;"","",IF(C68&lt;&gt;"","verlegt",IF(B68&lt;TODAY(),"offen","")))</f>
        <v/>
      </c>
      <c r="AN68" s="238"/>
      <c r="AO68" s="239" t="str">
        <f aca="true">IF(U68&lt;&gt;"","",IF(C68="","",IF(C68&lt;TODAY(),"offen","")))</f>
        <v/>
      </c>
      <c r="AP68" s="239"/>
      <c r="AQ68" s="223" t="n">
        <f aca="false">IF(F68&gt;G68,1,0)</f>
        <v>0</v>
      </c>
      <c r="AR68" s="223" t="n">
        <f aca="false">IF(G68&gt;F68,1,0)</f>
        <v>0</v>
      </c>
      <c r="AS68" s="27" t="n">
        <f aca="false">IF(H68&gt;I68,1,0)</f>
        <v>0</v>
      </c>
      <c r="AT68" s="27" t="n">
        <f aca="false">IF(I68&gt;H68,1,0)</f>
        <v>0</v>
      </c>
      <c r="AU68" s="223" t="n">
        <f aca="false">IF(J68&gt;K68,1,0)</f>
        <v>0</v>
      </c>
      <c r="AV68" s="223" t="n">
        <f aca="false">IF(K68&gt;J68,1,0)</f>
        <v>0</v>
      </c>
      <c r="AW68" s="27" t="n">
        <f aca="false">IF(L68&gt;M68,1,0)</f>
        <v>0</v>
      </c>
      <c r="AX68" s="27" t="n">
        <f aca="false">IF(M68&gt;L68,1,0)</f>
        <v>0</v>
      </c>
      <c r="AY68" s="223" t="n">
        <f aca="false">IF(N68&gt;O68,1,0)</f>
        <v>0</v>
      </c>
      <c r="AZ68" s="223" t="n">
        <f aca="false">IF(O68&gt;N68,1,0)</f>
        <v>0</v>
      </c>
      <c r="BA68" s="177" t="n">
        <f aca="false">IF(T68=3,1,0)</f>
        <v>0</v>
      </c>
      <c r="BB68" s="177" t="n">
        <f aca="false">IF(T68=2,1,0)</f>
        <v>0</v>
      </c>
      <c r="BC68" s="177" t="n">
        <f aca="false">IF(T68=1,1,0)</f>
        <v>0</v>
      </c>
      <c r="BD68" s="177" t="n">
        <f aca="false">IF(AND(T68=0,U68&lt;&gt;0),1,0)</f>
        <v>0</v>
      </c>
      <c r="BE68" s="177" t="n">
        <f aca="false">IF(U129=3,1,0)</f>
        <v>0</v>
      </c>
      <c r="BF68" s="177" t="n">
        <f aca="false">IF(U129=2,1,0)</f>
        <v>0</v>
      </c>
      <c r="BG68" s="177" t="n">
        <f aca="false">IF(U129=1,1,0)</f>
        <v>0</v>
      </c>
      <c r="BH68" s="177" t="n">
        <f aca="false">IF(AND(U129=0,T129&lt;&gt;0),1,0)</f>
        <v>0</v>
      </c>
      <c r="BI68" s="27"/>
    </row>
    <row r="69" customFormat="false" ht="13.5" hidden="true" customHeight="true" outlineLevel="0" collapsed="false">
      <c r="A69" s="224"/>
      <c r="B69" s="225"/>
      <c r="C69" s="263"/>
      <c r="D69" s="262" t="str">
        <f aca="false">D68</f>
        <v>Erlenbach/Morlautern</v>
      </c>
      <c r="E69" s="228" t="n">
        <f aca="false">E30</f>
        <v>0</v>
      </c>
      <c r="F69" s="231"/>
      <c r="G69" s="232"/>
      <c r="H69" s="229"/>
      <c r="I69" s="230"/>
      <c r="J69" s="231"/>
      <c r="K69" s="232"/>
      <c r="L69" s="229"/>
      <c r="M69" s="230"/>
      <c r="N69" s="231"/>
      <c r="O69" s="232"/>
      <c r="P69" s="235" t="str">
        <f aca="false">IF(F69="","",F69+H69+J69+L69+N69)</f>
        <v/>
      </c>
      <c r="Q69" s="236" t="str">
        <f aca="false">IF(G69="","",G69+I69+K69+M69+O69)</f>
        <v/>
      </c>
      <c r="R69" s="235" t="str">
        <f aca="false">IF(F69="","",AQ69+AS69+AU69+AW69+AY69)</f>
        <v/>
      </c>
      <c r="S69" s="236" t="str">
        <f aca="false">IF(G69="","",AR69+AT69+AV69+AX69+AZ69)</f>
        <v/>
      </c>
      <c r="T69" s="218" t="n">
        <f aca="false">IF(AND(R69&lt;&gt;"",R69=3,S69=0),3,              (IF(AND(R69&lt;&gt;"",R69=3,S69=1),3,                           (IF(AND(R69&lt;&gt;"",R69=3,S69=2),2,                        (IF(AND(R69&lt;&gt;"",R69=2),1,                                                 (IF(AND(R69&lt;&gt;"",R69=1),0,                                                               (IF(AND(R69&lt;&gt;"",R69=0),0,                                                                                0)))))))))))</f>
        <v>0</v>
      </c>
      <c r="U69" s="219" t="n">
        <f aca="false">IF(AND(S69&lt;&gt;"",S69=3,R69=0),3,              (IF(AND(S69&lt;&gt;"",S69=3,R69=1),3,                           (IF(AND(S69&lt;&gt;"",S69=3,R69=2),2,                        (IF(AND(S69&lt;&gt;"",S69=2),1,                                                 (IF(AND(S69&lt;&gt;"",S69=1),0,                                                               (IF(AND(S69&lt;&gt;"",S69=0),0,                                                                                0)))))))))))</f>
        <v>0</v>
      </c>
      <c r="V69" s="237"/>
      <c r="W69" s="237"/>
      <c r="X69" s="237"/>
      <c r="Y69" s="237"/>
      <c r="Z69" s="237"/>
      <c r="AA69" s="237"/>
      <c r="AB69" s="237"/>
      <c r="AC69" s="237"/>
      <c r="AD69" s="237"/>
      <c r="AE69" s="237"/>
      <c r="AF69" s="237"/>
      <c r="AG69" s="237"/>
      <c r="AH69" s="237"/>
      <c r="AI69" s="237"/>
      <c r="AJ69" s="237"/>
      <c r="AK69" s="237"/>
      <c r="AL69" s="237"/>
      <c r="AM69" s="238" t="str">
        <f aca="true">IF(U69&lt;&gt;"","",IF(C69&lt;&gt;"","verlegt",IF(B69&lt;TODAY(),"offen","")))</f>
        <v/>
      </c>
      <c r="AN69" s="238"/>
      <c r="AO69" s="239" t="str">
        <f aca="true">IF(U69&lt;&gt;"","",IF(C69="","",IF(C69&lt;TODAY(),"offen","")))</f>
        <v/>
      </c>
      <c r="AP69" s="239"/>
      <c r="AQ69" s="223" t="n">
        <f aca="false">IF(F69&gt;G69,1,0)</f>
        <v>0</v>
      </c>
      <c r="AR69" s="223" t="n">
        <f aca="false">IF(G69&gt;F69,1,0)</f>
        <v>0</v>
      </c>
      <c r="AS69" s="27" t="n">
        <f aca="false">IF(H69&gt;I69,1,0)</f>
        <v>0</v>
      </c>
      <c r="AT69" s="27" t="n">
        <f aca="false">IF(I69&gt;H69,1,0)</f>
        <v>0</v>
      </c>
      <c r="AU69" s="223" t="n">
        <f aca="false">IF(J69&gt;K69,1,0)</f>
        <v>0</v>
      </c>
      <c r="AV69" s="223" t="n">
        <f aca="false">IF(K69&gt;J69,1,0)</f>
        <v>0</v>
      </c>
      <c r="AW69" s="27" t="n">
        <f aca="false">IF(L69&gt;M69,1,0)</f>
        <v>0</v>
      </c>
      <c r="AX69" s="27" t="n">
        <f aca="false">IF(M69&gt;L69,1,0)</f>
        <v>0</v>
      </c>
      <c r="AY69" s="223" t="n">
        <f aca="false">IF(N69&gt;O69,1,0)</f>
        <v>0</v>
      </c>
      <c r="AZ69" s="223" t="n">
        <f aca="false">IF(O69&gt;N69,1,0)</f>
        <v>0</v>
      </c>
      <c r="BA69" s="177" t="n">
        <f aca="false">IF(T69=3,1,0)</f>
        <v>0</v>
      </c>
      <c r="BB69" s="177" t="n">
        <f aca="false">IF(T69=2,1,0)</f>
        <v>0</v>
      </c>
      <c r="BC69" s="177" t="n">
        <f aca="false">IF(T69=1,1,0)</f>
        <v>0</v>
      </c>
      <c r="BD69" s="177" t="n">
        <f aca="false">IF(AND(T69=0,U69&lt;&gt;0),1,0)</f>
        <v>0</v>
      </c>
      <c r="BE69" s="177" t="n">
        <f aca="false">IF(U140=3,1,0)</f>
        <v>0</v>
      </c>
      <c r="BF69" s="177" t="n">
        <f aca="false">IF(U140=2,1,0)</f>
        <v>0</v>
      </c>
      <c r="BG69" s="177" t="n">
        <f aca="false">IF(U140=1,1,0)</f>
        <v>0</v>
      </c>
      <c r="BH69" s="177" t="n">
        <f aca="false">IF(AND(U140=0,T140&lt;&gt;0),1,0)</f>
        <v>0</v>
      </c>
      <c r="BI69" s="27"/>
    </row>
    <row r="70" customFormat="false" ht="13.5" hidden="true" customHeight="true" outlineLevel="0" collapsed="false">
      <c r="A70" s="241"/>
      <c r="B70" s="242"/>
      <c r="C70" s="265"/>
      <c r="D70" s="266" t="str">
        <f aca="false">D69</f>
        <v>Erlenbach/Morlautern</v>
      </c>
      <c r="E70" s="267" t="n">
        <f aca="false">E33</f>
        <v>0</v>
      </c>
      <c r="F70" s="247"/>
      <c r="G70" s="248"/>
      <c r="H70" s="245"/>
      <c r="I70" s="246"/>
      <c r="J70" s="247"/>
      <c r="K70" s="248"/>
      <c r="L70" s="245"/>
      <c r="M70" s="246"/>
      <c r="N70" s="247"/>
      <c r="O70" s="248"/>
      <c r="P70" s="251" t="str">
        <f aca="false">IF(F70="","",F70+H70+J70+L70+N70)</f>
        <v/>
      </c>
      <c r="Q70" s="252" t="str">
        <f aca="false">IF(G70="","",G70+I70+K70+M70+O70)</f>
        <v/>
      </c>
      <c r="R70" s="251" t="str">
        <f aca="false">IF(F70="","",AQ70+AS70+AU70+AW70+AY70)</f>
        <v/>
      </c>
      <c r="S70" s="252" t="str">
        <f aca="false">IF(G70="","",AR70+AT70+AV70+AX70+AZ70)</f>
        <v/>
      </c>
      <c r="T70" s="218" t="n">
        <f aca="false">IF(AND(R70&lt;&gt;"",R70=3,S70=0),3,              (IF(AND(R70&lt;&gt;"",R70=3,S70=1),3,                           (IF(AND(R70&lt;&gt;"",R70=3,S70=2),2,                        (IF(AND(R70&lt;&gt;"",R70=2),1,                                                 (IF(AND(R70&lt;&gt;"",R70=1),0,                                                               (IF(AND(R70&lt;&gt;"",R70=0),0,                                                                                0)))))))))))</f>
        <v>0</v>
      </c>
      <c r="U70" s="219" t="n">
        <f aca="false">IF(AND(S70&lt;&gt;"",S70=3,R70=0),3,              (IF(AND(S70&lt;&gt;"",S70=3,R70=1),3,                           (IF(AND(S70&lt;&gt;"",S70=3,R70=2),2,                        (IF(AND(S70&lt;&gt;"",S70=2),1,                                                 (IF(AND(S70&lt;&gt;"",S70=1),0,                                                               (IF(AND(S70&lt;&gt;"",S70=0),0,                                                                                0)))))))))))</f>
        <v>0</v>
      </c>
      <c r="V70" s="253"/>
      <c r="W70" s="253"/>
      <c r="X70" s="253"/>
      <c r="Y70" s="253"/>
      <c r="Z70" s="253"/>
      <c r="AA70" s="253"/>
      <c r="AB70" s="253"/>
      <c r="AC70" s="253"/>
      <c r="AD70" s="253"/>
      <c r="AE70" s="253"/>
      <c r="AF70" s="253"/>
      <c r="AG70" s="253"/>
      <c r="AH70" s="253"/>
      <c r="AI70" s="253"/>
      <c r="AJ70" s="253"/>
      <c r="AK70" s="253"/>
      <c r="AL70" s="253"/>
      <c r="AM70" s="254" t="str">
        <f aca="true">IF(U70&lt;&gt;"","",IF(C70&lt;&gt;"","verlegt",IF(B70&lt;TODAY(),"offen","")))</f>
        <v/>
      </c>
      <c r="AN70" s="254"/>
      <c r="AO70" s="255" t="str">
        <f aca="true">IF(U70&lt;&gt;"","",IF(C70="","",IF(C70&lt;TODAY(),"offen","")))</f>
        <v/>
      </c>
      <c r="AP70" s="255"/>
      <c r="AQ70" s="223" t="n">
        <f aca="false">IF(F70&gt;G70,1,0)</f>
        <v>0</v>
      </c>
      <c r="AR70" s="223" t="n">
        <f aca="false">IF(G70&gt;F70,1,0)</f>
        <v>0</v>
      </c>
      <c r="AS70" s="27" t="n">
        <f aca="false">IF(H70&gt;I70,1,0)</f>
        <v>0</v>
      </c>
      <c r="AT70" s="27" t="n">
        <f aca="false">IF(I70&gt;H70,1,0)</f>
        <v>0</v>
      </c>
      <c r="AU70" s="223" t="n">
        <f aca="false">IF(J70&gt;K70,1,0)</f>
        <v>0</v>
      </c>
      <c r="AV70" s="223" t="n">
        <f aca="false">IF(K70&gt;J70,1,0)</f>
        <v>0</v>
      </c>
      <c r="AW70" s="27" t="n">
        <f aca="false">IF(L70&gt;M70,1,0)</f>
        <v>0</v>
      </c>
      <c r="AX70" s="27" t="n">
        <f aca="false">IF(M70&gt;L70,1,0)</f>
        <v>0</v>
      </c>
      <c r="AY70" s="223" t="n">
        <f aca="false">IF(N70&gt;O70,1,0)</f>
        <v>0</v>
      </c>
      <c r="AZ70" s="223" t="n">
        <f aca="false">IF(O70&gt;N70,1,0)</f>
        <v>0</v>
      </c>
      <c r="BA70" s="177" t="n">
        <f aca="false">IF(T70=3,1,0)</f>
        <v>0</v>
      </c>
      <c r="BB70" s="177" t="n">
        <f aca="false">IF(T70=2,1,0)</f>
        <v>0</v>
      </c>
      <c r="BC70" s="177" t="n">
        <f aca="false">IF(T70=1,1,0)</f>
        <v>0</v>
      </c>
      <c r="BD70" s="177" t="n">
        <f aca="false">IF(AND(T70=0,U70&lt;&gt;0),1,0)</f>
        <v>0</v>
      </c>
      <c r="BE70" s="177" t="n">
        <f aca="false">IF(U151=3,1,0)</f>
        <v>0</v>
      </c>
      <c r="BF70" s="177" t="n">
        <f aca="false">IF(U151=2,1,0)</f>
        <v>0</v>
      </c>
      <c r="BG70" s="177" t="n">
        <f aca="false">IF(U151=1,1,0)</f>
        <v>0</v>
      </c>
      <c r="BH70" s="177" t="n">
        <f aca="false">IF(AND(U151=0,T151&lt;&gt;0),1,0)</f>
        <v>0</v>
      </c>
      <c r="BI70" s="27"/>
    </row>
    <row r="71" customFormat="false" ht="13.5" hidden="false" customHeight="true" outlineLevel="0" collapsed="false">
      <c r="A71" s="26"/>
      <c r="C71" s="27"/>
      <c r="D71" s="24"/>
      <c r="E71" s="24"/>
      <c r="T71" s="218" t="n">
        <f aca="false">IF(AND(R71&lt;&gt;"",R71=3,S71=0),3,              (IF(AND(R71&lt;&gt;"",R71=3,S71=1),3,                           (IF(AND(R71&lt;&gt;"",R71=3,S71=2),2,                        (IF(AND(R71&lt;&gt;"",R71=2),1,                                                 (IF(AND(R71&lt;&gt;"",R71=1),0,                                                               (IF(AND(R71&lt;&gt;"",R71=0),0,                                                                                0)))))))))))</f>
        <v>0</v>
      </c>
      <c r="U71" s="219" t="n">
        <f aca="false">IF(AND(S71&lt;&gt;"",S71=3,R71=0),3,              (IF(AND(S71&lt;&gt;"",S71=3,R71=1),3,                           (IF(AND(S71&lt;&gt;"",S71=3,R71=2),2,                        (IF(AND(S71&lt;&gt;"",S71=2),1,                                                 (IF(AND(S71&lt;&gt;"",S71=1),0,                                                               (IF(AND(S71&lt;&gt;"",S71=0),0,                                                                                0)))))))))))</f>
        <v>0</v>
      </c>
      <c r="V71" s="256"/>
      <c r="W71" s="256"/>
      <c r="X71" s="257"/>
      <c r="Y71" s="257"/>
      <c r="Z71" s="257"/>
      <c r="AA71" s="257"/>
      <c r="AB71" s="257"/>
      <c r="AC71" s="257"/>
      <c r="AD71" s="257"/>
      <c r="AE71" s="257"/>
      <c r="AF71" s="257"/>
      <c r="AG71" s="257"/>
      <c r="AH71" s="257"/>
      <c r="AI71" s="257"/>
      <c r="AJ71" s="257"/>
      <c r="AK71" s="257"/>
      <c r="AL71" s="257"/>
      <c r="AM71" s="257"/>
      <c r="AQ71" s="223"/>
      <c r="AR71" s="223"/>
      <c r="AS71" s="27"/>
      <c r="AT71" s="27"/>
      <c r="AU71" s="223"/>
      <c r="AV71" s="223"/>
      <c r="AW71" s="27"/>
      <c r="AX71" s="27"/>
      <c r="AY71" s="223"/>
      <c r="AZ71" s="223"/>
      <c r="BA71" s="258" t="n">
        <f aca="false">SUM(BA61:BA70)</f>
        <v>0</v>
      </c>
      <c r="BB71" s="258" t="n">
        <f aca="false">SUM(BB61:BB70)</f>
        <v>0</v>
      </c>
      <c r="BC71" s="258" t="n">
        <f aca="false">SUM(BC61:BC70)</f>
        <v>0</v>
      </c>
      <c r="BD71" s="258" t="n">
        <f aca="false">SUM(BD61:BD70)</f>
        <v>0</v>
      </c>
      <c r="BE71" s="258" t="n">
        <f aca="false">SUM(BE61:BE70)</f>
        <v>0</v>
      </c>
      <c r="BF71" s="258" t="n">
        <f aca="false">SUM(BF61:BF70)</f>
        <v>0</v>
      </c>
      <c r="BG71" s="258" t="n">
        <f aca="false">SUM(BG61:BG70)</f>
        <v>0</v>
      </c>
      <c r="BH71" s="258" t="n">
        <f aca="false">SUM(BH61:BH70)</f>
        <v>0</v>
      </c>
      <c r="BI71" s="27" t="n">
        <f aca="false">SUM(BA71:BH71)</f>
        <v>0</v>
      </c>
    </row>
    <row r="72" customFormat="false" ht="13.5" hidden="false" customHeight="true" outlineLevel="0" collapsed="false">
      <c r="A72" s="205"/>
      <c r="B72" s="206"/>
      <c r="C72" s="268"/>
      <c r="D72" s="260" t="str">
        <f aca="false">E12</f>
        <v>TuS Kriegsfeld</v>
      </c>
      <c r="E72" s="209" t="str">
        <f aca="false">E3</f>
        <v>TSV Hütschenhausen I</v>
      </c>
      <c r="F72" s="212"/>
      <c r="G72" s="213"/>
      <c r="H72" s="210"/>
      <c r="I72" s="211"/>
      <c r="J72" s="212"/>
      <c r="K72" s="213"/>
      <c r="L72" s="210"/>
      <c r="M72" s="211"/>
      <c r="N72" s="212"/>
      <c r="O72" s="213"/>
      <c r="P72" s="216" t="str">
        <f aca="false">IF(F72="","",F72+H72+J72+L72+N72)</f>
        <v/>
      </c>
      <c r="Q72" s="217" t="str">
        <f aca="false">IF(G72="","",G72+I72+K72+M72+O72)</f>
        <v/>
      </c>
      <c r="R72" s="216" t="str">
        <f aca="false">IF(F72="","",AQ72+AS72+AU72+AW72+AY72)</f>
        <v/>
      </c>
      <c r="S72" s="217" t="str">
        <f aca="false">IF(G72="","",AR72+AT72+AV72+AX72+AZ72)</f>
        <v/>
      </c>
      <c r="T72" s="218" t="n">
        <f aca="false">IF(AND(R72&lt;&gt;"",R72=3,S72=0),3,              (IF(AND(R72&lt;&gt;"",R72=3,S72=1),3,                           (IF(AND(R72&lt;&gt;"",R72=3,S72=2),2,                        (IF(AND(R72&lt;&gt;"",R72=2),1,                                                 (IF(AND(R72&lt;&gt;"",R72=1),0,                                                               (IF(AND(R72&lt;&gt;"",R72=0),0,                                                                                0)))))))))))</f>
        <v>0</v>
      </c>
      <c r="U72" s="219" t="n">
        <f aca="false">IF(AND(S72&lt;&gt;"",S72=3,R72=0),3,              (IF(AND(S72&lt;&gt;"",S72=3,R72=1),3,                           (IF(AND(S72&lt;&gt;"",S72=3,R72=2),2,                        (IF(AND(S72&lt;&gt;"",S72=2),1,                                                 (IF(AND(S72&lt;&gt;"",S72=1),0,                                                               (IF(AND(S72&lt;&gt;"",S72=0),0,                                                                                0)))))))))))</f>
        <v>0</v>
      </c>
      <c r="V72" s="220"/>
      <c r="W72" s="220"/>
      <c r="X72" s="220"/>
      <c r="Y72" s="220"/>
      <c r="Z72" s="220"/>
      <c r="AA72" s="220"/>
      <c r="AB72" s="220"/>
      <c r="AC72" s="220"/>
      <c r="AD72" s="220"/>
      <c r="AE72" s="220"/>
      <c r="AF72" s="220"/>
      <c r="AG72" s="220"/>
      <c r="AH72" s="220"/>
      <c r="AI72" s="220"/>
      <c r="AJ72" s="220"/>
      <c r="AK72" s="220"/>
      <c r="AL72" s="220"/>
      <c r="AM72" s="221" t="str">
        <f aca="true">IF(U72&lt;&gt;"","",IF(C72&lt;&gt;"","verlegt",IF(B72&lt;TODAY(),"offen","")))</f>
        <v/>
      </c>
      <c r="AN72" s="221"/>
      <c r="AO72" s="222" t="str">
        <f aca="true">IF(U72&lt;&gt;"","",IF(C72="","",IF(C72&lt;TODAY(),"offen","")))</f>
        <v/>
      </c>
      <c r="AP72" s="222"/>
      <c r="AQ72" s="223" t="n">
        <f aca="false">IF(F72&gt;G72,1,0)</f>
        <v>0</v>
      </c>
      <c r="AR72" s="223" t="n">
        <f aca="false">IF(G72&gt;F72,1,0)</f>
        <v>0</v>
      </c>
      <c r="AS72" s="27" t="n">
        <f aca="false">IF(H72&gt;I72,1,0)</f>
        <v>0</v>
      </c>
      <c r="AT72" s="27" t="n">
        <f aca="false">IF(I72&gt;H72,1,0)</f>
        <v>0</v>
      </c>
      <c r="AU72" s="223" t="n">
        <f aca="false">IF(J72&gt;K72,1,0)</f>
        <v>0</v>
      </c>
      <c r="AV72" s="223" t="n">
        <f aca="false">IF(K72&gt;J72,1,0)</f>
        <v>0</v>
      </c>
      <c r="AW72" s="27" t="n">
        <f aca="false">IF(L72&gt;M72,1,0)</f>
        <v>0</v>
      </c>
      <c r="AX72" s="27" t="n">
        <f aca="false">IF(M72&gt;L72,1,0)</f>
        <v>0</v>
      </c>
      <c r="AY72" s="223" t="n">
        <f aca="false">IF(N72&gt;O72,1,0)</f>
        <v>0</v>
      </c>
      <c r="AZ72" s="223" t="n">
        <f aca="false">IF(O72&gt;N72,1,0)</f>
        <v>0</v>
      </c>
      <c r="BA72" s="177" t="n">
        <f aca="false">IF(T72=3,1,0)</f>
        <v>0</v>
      </c>
      <c r="BB72" s="177" t="n">
        <f aca="false">IF(T72=2,1,0)</f>
        <v>0</v>
      </c>
      <c r="BC72" s="177" t="n">
        <f aca="false">IF(T72=1,1,0)</f>
        <v>0</v>
      </c>
      <c r="BD72" s="177" t="n">
        <f aca="false">IF(AND(T72=0,U72&lt;&gt;0),1,0)</f>
        <v>0</v>
      </c>
      <c r="BE72" s="177" t="n">
        <f aca="false">IF(U41=3,1,0)</f>
        <v>0</v>
      </c>
      <c r="BF72" s="177" t="n">
        <f aca="false">IF(U41=2,1,0)</f>
        <v>0</v>
      </c>
      <c r="BG72" s="177" t="n">
        <f aca="false">IF(U41=1,1,0)</f>
        <v>0</v>
      </c>
      <c r="BH72" s="177" t="n">
        <f aca="false">IF(AND(U41=0,T41&lt;&gt;0),1,0)</f>
        <v>0</v>
      </c>
      <c r="BI72" s="27"/>
    </row>
    <row r="73" customFormat="false" ht="13.5" hidden="false" customHeight="true" outlineLevel="0" collapsed="false">
      <c r="A73" s="224"/>
      <c r="B73" s="225"/>
      <c r="C73" s="261"/>
      <c r="D73" s="262" t="str">
        <f aca="false">D72</f>
        <v>TuS Kriegsfeld</v>
      </c>
      <c r="E73" s="228" t="str">
        <f aca="false">E6</f>
        <v>Rodenbach/Weilerbach</v>
      </c>
      <c r="F73" s="231"/>
      <c r="G73" s="232"/>
      <c r="H73" s="229"/>
      <c r="I73" s="230"/>
      <c r="J73" s="231"/>
      <c r="K73" s="232"/>
      <c r="L73" s="229"/>
      <c r="M73" s="230"/>
      <c r="N73" s="231"/>
      <c r="O73" s="232"/>
      <c r="P73" s="235" t="str">
        <f aca="false">IF(F73="","",F73+H73+J73+L73+N73)</f>
        <v/>
      </c>
      <c r="Q73" s="236" t="str">
        <f aca="false">IF(G73="","",G73+I73+K73+M73+O73)</f>
        <v/>
      </c>
      <c r="R73" s="235" t="str">
        <f aca="false">IF(F73="","",AQ73+AS73+AU73+AW73+AY73)</f>
        <v/>
      </c>
      <c r="S73" s="236" t="str">
        <f aca="false">IF(G73="","",AR73+AT73+AV73+AX73+AZ73)</f>
        <v/>
      </c>
      <c r="T73" s="218" t="n">
        <f aca="false">IF(AND(R73&lt;&gt;"",R73=3,S73=0),3,              (IF(AND(R73&lt;&gt;"",R73=3,S73=1),3,                           (IF(AND(R73&lt;&gt;"",R73=3,S73=2),2,                        (IF(AND(R73&lt;&gt;"",R73=2),1,                                                 (IF(AND(R73&lt;&gt;"",R73=1),0,                                                               (IF(AND(R73&lt;&gt;"",R73=0),0,                                                                                0)))))))))))</f>
        <v>0</v>
      </c>
      <c r="U73" s="219" t="n">
        <f aca="false">IF(AND(S73&lt;&gt;"",S73=3,R73=0),3,              (IF(AND(S73&lt;&gt;"",S73=3,R73=1),3,                           (IF(AND(S73&lt;&gt;"",S73=3,R73=2),2,                        (IF(AND(S73&lt;&gt;"",S73=2),1,                                                 (IF(AND(S73&lt;&gt;"",S73=1),0,                                                               (IF(AND(S73&lt;&gt;"",S73=0),0,                                                                                0)))))))))))</f>
        <v>0</v>
      </c>
      <c r="V73" s="237"/>
      <c r="W73" s="237"/>
      <c r="X73" s="237"/>
      <c r="Y73" s="237"/>
      <c r="Z73" s="237"/>
      <c r="AA73" s="237"/>
      <c r="AB73" s="237"/>
      <c r="AC73" s="237"/>
      <c r="AD73" s="237"/>
      <c r="AE73" s="237"/>
      <c r="AF73" s="237"/>
      <c r="AG73" s="237"/>
      <c r="AH73" s="237"/>
      <c r="AI73" s="237"/>
      <c r="AJ73" s="237"/>
      <c r="AK73" s="237"/>
      <c r="AL73" s="237"/>
      <c r="AM73" s="238" t="str">
        <f aca="true">IF(U73&lt;&gt;"","",IF(C73&lt;&gt;"","verlegt",IF(B73&lt;TODAY(),"offen","")))</f>
        <v/>
      </c>
      <c r="AN73" s="238"/>
      <c r="AO73" s="239" t="str">
        <f aca="true">IF(U73&lt;&gt;"","",IF(C73="","",IF(C73&lt;TODAY(),"offen","")))</f>
        <v/>
      </c>
      <c r="AP73" s="239"/>
      <c r="AQ73" s="223" t="n">
        <f aca="false">IF(F73&gt;G73,1,0)</f>
        <v>0</v>
      </c>
      <c r="AR73" s="223" t="n">
        <f aca="false">IF(G73&gt;F73,1,0)</f>
        <v>0</v>
      </c>
      <c r="AS73" s="27" t="n">
        <f aca="false">IF(H73&gt;I73,1,0)</f>
        <v>0</v>
      </c>
      <c r="AT73" s="27" t="n">
        <f aca="false">IF(I73&gt;H73,1,0)</f>
        <v>0</v>
      </c>
      <c r="AU73" s="223" t="n">
        <f aca="false">IF(J73&gt;K73,1,0)</f>
        <v>0</v>
      </c>
      <c r="AV73" s="223" t="n">
        <f aca="false">IF(K73&gt;J73,1,0)</f>
        <v>0</v>
      </c>
      <c r="AW73" s="27" t="n">
        <f aca="false">IF(L73&gt;M73,1,0)</f>
        <v>0</v>
      </c>
      <c r="AX73" s="27" t="n">
        <f aca="false">IF(M73&gt;L73,1,0)</f>
        <v>0</v>
      </c>
      <c r="AY73" s="223" t="n">
        <f aca="false">IF(N73&gt;O73,1,0)</f>
        <v>0</v>
      </c>
      <c r="AZ73" s="223" t="n">
        <f aca="false">IF(O73&gt;N73,1,0)</f>
        <v>0</v>
      </c>
      <c r="BA73" s="177" t="n">
        <f aca="false">IF(T73=3,1,0)</f>
        <v>0</v>
      </c>
      <c r="BB73" s="177" t="n">
        <f aca="false">IF(T73=2,1,0)</f>
        <v>0</v>
      </c>
      <c r="BC73" s="177" t="n">
        <f aca="false">IF(T73=1,1,0)</f>
        <v>0</v>
      </c>
      <c r="BD73" s="177" t="n">
        <f aca="false">IF(AND(T73=0,U73&lt;&gt;0),1,0)</f>
        <v>0</v>
      </c>
      <c r="BE73" s="177" t="n">
        <f aca="false">IF(U52=3,1,0)</f>
        <v>0</v>
      </c>
      <c r="BF73" s="177" t="n">
        <f aca="false">IF(U52=2,1,0)</f>
        <v>0</v>
      </c>
      <c r="BG73" s="177" t="n">
        <f aca="false">IF(U52=1,1,0)</f>
        <v>0</v>
      </c>
      <c r="BH73" s="177" t="n">
        <f aca="false">IF(AND(U52=0,T52&lt;&gt;0),1,0)</f>
        <v>0</v>
      </c>
      <c r="BI73" s="27"/>
    </row>
    <row r="74" customFormat="false" ht="13.5" hidden="false" customHeight="true" outlineLevel="0" collapsed="false">
      <c r="A74" s="224"/>
      <c r="B74" s="225"/>
      <c r="C74" s="261"/>
      <c r="D74" s="262" t="str">
        <f aca="false">D73</f>
        <v>TuS Kriegsfeld</v>
      </c>
      <c r="E74" s="228" t="str">
        <f aca="false">E9</f>
        <v>Erlenbach/Morlautern</v>
      </c>
      <c r="F74" s="231"/>
      <c r="G74" s="232"/>
      <c r="H74" s="229"/>
      <c r="I74" s="230"/>
      <c r="J74" s="231"/>
      <c r="K74" s="232"/>
      <c r="L74" s="229"/>
      <c r="M74" s="230"/>
      <c r="N74" s="231"/>
      <c r="O74" s="232"/>
      <c r="P74" s="235" t="str">
        <f aca="false">IF(F74="","",F74+H74+J74+L74+N74)</f>
        <v/>
      </c>
      <c r="Q74" s="236" t="str">
        <f aca="false">IF(G74="","",G74+I74+K74+M74+O74)</f>
        <v/>
      </c>
      <c r="R74" s="235" t="str">
        <f aca="false">IF(F74="","",AQ74+AS74+AU74+AW74+AY74)</f>
        <v/>
      </c>
      <c r="S74" s="236" t="str">
        <f aca="false">IF(G74="","",AR74+AT74+AV74+AX74+AZ74)</f>
        <v/>
      </c>
      <c r="T74" s="218" t="n">
        <f aca="false">IF(AND(R74&lt;&gt;"",R74=3,S74=0),3,              (IF(AND(R74&lt;&gt;"",R74=3,S74=1),3,                           (IF(AND(R74&lt;&gt;"",R74=3,S74=2),2,                        (IF(AND(R74&lt;&gt;"",R74=2),1,                                                 (IF(AND(R74&lt;&gt;"",R74=1),0,                                                               (IF(AND(R74&lt;&gt;"",R74=0),0,                                                                                0)))))))))))</f>
        <v>0</v>
      </c>
      <c r="U74" s="219" t="n">
        <f aca="false">IF(AND(S74&lt;&gt;"",S74=3,R74=0),3,              (IF(AND(S74&lt;&gt;"",S74=3,R74=1),3,                           (IF(AND(S74&lt;&gt;"",S74=3,R74=2),2,                        (IF(AND(S74&lt;&gt;"",S74=2),1,                                                 (IF(AND(S74&lt;&gt;"",S74=1),0,                                                               (IF(AND(S74&lt;&gt;"",S74=0),0,                                                                                0)))))))))))</f>
        <v>0</v>
      </c>
      <c r="V74" s="237"/>
      <c r="W74" s="237"/>
      <c r="X74" s="237"/>
      <c r="Y74" s="237"/>
      <c r="Z74" s="237"/>
      <c r="AA74" s="237"/>
      <c r="AB74" s="237"/>
      <c r="AC74" s="237"/>
      <c r="AD74" s="237"/>
      <c r="AE74" s="237"/>
      <c r="AF74" s="237"/>
      <c r="AG74" s="237"/>
      <c r="AH74" s="237"/>
      <c r="AI74" s="237"/>
      <c r="AJ74" s="237"/>
      <c r="AK74" s="237"/>
      <c r="AL74" s="237"/>
      <c r="AM74" s="238" t="str">
        <f aca="true">IF(U74&lt;&gt;"","",IF(C74&lt;&gt;"","verlegt",IF(B74&lt;TODAY(),"offen","")))</f>
        <v/>
      </c>
      <c r="AN74" s="238"/>
      <c r="AO74" s="239" t="str">
        <f aca="true">IF(U74&lt;&gt;"","",IF(C74="","",IF(C74&lt;TODAY(),"offen","")))</f>
        <v/>
      </c>
      <c r="AP74" s="239"/>
      <c r="AQ74" s="223" t="n">
        <f aca="false">IF(F74&gt;G74,1,0)</f>
        <v>0</v>
      </c>
      <c r="AR74" s="223" t="n">
        <f aca="false">IF(G74&gt;F74,1,0)</f>
        <v>0</v>
      </c>
      <c r="AS74" s="27" t="n">
        <f aca="false">IF(H74&gt;I74,1,0)</f>
        <v>0</v>
      </c>
      <c r="AT74" s="27" t="n">
        <f aca="false">IF(I74&gt;H74,1,0)</f>
        <v>0</v>
      </c>
      <c r="AU74" s="223" t="n">
        <f aca="false">IF(J74&gt;K74,1,0)</f>
        <v>0</v>
      </c>
      <c r="AV74" s="223" t="n">
        <f aca="false">IF(K74&gt;J74,1,0)</f>
        <v>0</v>
      </c>
      <c r="AW74" s="27" t="n">
        <f aca="false">IF(L74&gt;M74,1,0)</f>
        <v>0</v>
      </c>
      <c r="AX74" s="27" t="n">
        <f aca="false">IF(M74&gt;L74,1,0)</f>
        <v>0</v>
      </c>
      <c r="AY74" s="223" t="n">
        <f aca="false">IF(N74&gt;O74,1,0)</f>
        <v>0</v>
      </c>
      <c r="AZ74" s="223" t="n">
        <f aca="false">IF(O74&gt;N74,1,0)</f>
        <v>0</v>
      </c>
      <c r="BA74" s="177" t="n">
        <f aca="false">IF(T74=3,1,0)</f>
        <v>0</v>
      </c>
      <c r="BB74" s="177" t="n">
        <f aca="false">IF(T74=2,1,0)</f>
        <v>0</v>
      </c>
      <c r="BC74" s="177" t="n">
        <f aca="false">IF(T74=1,1,0)</f>
        <v>0</v>
      </c>
      <c r="BD74" s="177" t="n">
        <f aca="false">IF(AND(T74=0,U74&lt;&gt;0),1,0)</f>
        <v>0</v>
      </c>
      <c r="BE74" s="177" t="n">
        <f aca="false">IF(U63=3,1,0)</f>
        <v>0</v>
      </c>
      <c r="BF74" s="177" t="n">
        <f aca="false">IF(U63=2,1,0)</f>
        <v>0</v>
      </c>
      <c r="BG74" s="177" t="n">
        <f aca="false">IF(U63=1,1,0)</f>
        <v>0</v>
      </c>
      <c r="BH74" s="177" t="n">
        <f aca="false">IF(AND(U63=0,T63&lt;&gt;0),1,0)</f>
        <v>0</v>
      </c>
      <c r="BI74" s="27"/>
    </row>
    <row r="75" customFormat="false" ht="13.5" hidden="false" customHeight="true" outlineLevel="0" collapsed="false">
      <c r="A75" s="224"/>
      <c r="B75" s="225"/>
      <c r="C75" s="261"/>
      <c r="D75" s="262" t="str">
        <f aca="false">D74</f>
        <v>TuS Kriegsfeld</v>
      </c>
      <c r="E75" s="228" t="str">
        <f aca="false">E15</f>
        <v>SV Miesau</v>
      </c>
      <c r="F75" s="231"/>
      <c r="G75" s="232"/>
      <c r="H75" s="229"/>
      <c r="I75" s="230"/>
      <c r="J75" s="231"/>
      <c r="K75" s="232"/>
      <c r="L75" s="229"/>
      <c r="M75" s="230"/>
      <c r="N75" s="231"/>
      <c r="O75" s="232"/>
      <c r="P75" s="235" t="str">
        <f aca="false">IF(F75="","",F75+H75+J75+L75+N75)</f>
        <v/>
      </c>
      <c r="Q75" s="236" t="str">
        <f aca="false">IF(G75="","",G75+I75+K75+M75+O75)</f>
        <v/>
      </c>
      <c r="R75" s="235" t="str">
        <f aca="false">IF(F75="","",AQ75+AS75+AU75+AW75+AY75)</f>
        <v/>
      </c>
      <c r="S75" s="236" t="str">
        <f aca="false">IF(G75="","",AR75+AT75+AV75+AX75+AZ75)</f>
        <v/>
      </c>
      <c r="T75" s="218" t="n">
        <f aca="false">IF(AND(R75&lt;&gt;"",R75=3,S75=0),3,              (IF(AND(R75&lt;&gt;"",R75=3,S75=1),3,                           (IF(AND(R75&lt;&gt;"",R75=3,S75=2),2,                        (IF(AND(R75&lt;&gt;"",R75=2),1,                                                 (IF(AND(R75&lt;&gt;"",R75=1),0,                                                               (IF(AND(R75&lt;&gt;"",R75=0),0,                                                                                0)))))))))))</f>
        <v>0</v>
      </c>
      <c r="U75" s="219" t="n">
        <f aca="false">IF(AND(S75&lt;&gt;"",S75=3,R75=0),3,              (IF(AND(S75&lt;&gt;"",S75=3,R75=1),3,                           (IF(AND(S75&lt;&gt;"",S75=3,R75=2),2,                        (IF(AND(S75&lt;&gt;"",S75=2),1,                                                 (IF(AND(S75&lt;&gt;"",S75=1),0,                                                               (IF(AND(S75&lt;&gt;"",S75=0),0,                                                                                0)))))))))))</f>
        <v>0</v>
      </c>
      <c r="V75" s="237"/>
      <c r="W75" s="237"/>
      <c r="X75" s="237"/>
      <c r="Y75" s="237"/>
      <c r="Z75" s="237"/>
      <c r="AA75" s="237"/>
      <c r="AB75" s="237"/>
      <c r="AC75" s="237"/>
      <c r="AD75" s="237"/>
      <c r="AE75" s="237"/>
      <c r="AF75" s="237"/>
      <c r="AG75" s="237"/>
      <c r="AH75" s="237"/>
      <c r="AI75" s="237"/>
      <c r="AJ75" s="237"/>
      <c r="AK75" s="237"/>
      <c r="AL75" s="237"/>
      <c r="AM75" s="264" t="str">
        <f aca="true">IF(U75&lt;&gt;"","",IF(C75&lt;&gt;"","verlegt",IF(B75&lt;TODAY(),"offen","")))</f>
        <v/>
      </c>
      <c r="AN75" s="264"/>
      <c r="AO75" s="239" t="str">
        <f aca="true">IF(U75&lt;&gt;"","",IF(C75="","",IF(C75&lt;TODAY(),"offen","")))</f>
        <v/>
      </c>
      <c r="AP75" s="239"/>
      <c r="AQ75" s="223" t="n">
        <f aca="false">IF(F75&gt;G75,1,0)</f>
        <v>0</v>
      </c>
      <c r="AR75" s="223" t="n">
        <f aca="false">IF(G75&gt;F75,1,0)</f>
        <v>0</v>
      </c>
      <c r="AS75" s="27" t="n">
        <f aca="false">IF(H75&gt;I75,1,0)</f>
        <v>0</v>
      </c>
      <c r="AT75" s="27" t="n">
        <f aca="false">IF(I75&gt;H75,1,0)</f>
        <v>0</v>
      </c>
      <c r="AU75" s="223" t="n">
        <f aca="false">IF(J75&gt;K75,1,0)</f>
        <v>0</v>
      </c>
      <c r="AV75" s="223" t="n">
        <f aca="false">IF(K75&gt;J75,1,0)</f>
        <v>0</v>
      </c>
      <c r="AW75" s="27" t="n">
        <f aca="false">IF(L75&gt;M75,1,0)</f>
        <v>0</v>
      </c>
      <c r="AX75" s="27" t="n">
        <f aca="false">IF(M75&gt;L75,1,0)</f>
        <v>0</v>
      </c>
      <c r="AY75" s="223" t="n">
        <f aca="false">IF(N75&gt;O75,1,0)</f>
        <v>0</v>
      </c>
      <c r="AZ75" s="223" t="n">
        <f aca="false">IF(O75&gt;N75,1,0)</f>
        <v>0</v>
      </c>
      <c r="BA75" s="177" t="n">
        <f aca="false">IF(T75=3,1,0)</f>
        <v>0</v>
      </c>
      <c r="BB75" s="177" t="n">
        <f aca="false">IF(T75=2,1,0)</f>
        <v>0</v>
      </c>
      <c r="BC75" s="177" t="n">
        <f aca="false">IF(T75=1,1,0)</f>
        <v>0</v>
      </c>
      <c r="BD75" s="177" t="n">
        <f aca="false">IF(AND(T75=0,U75&lt;&gt;0),1,0)</f>
        <v>0</v>
      </c>
      <c r="BE75" s="177" t="n">
        <f aca="false">IF(U86=3,1,0)</f>
        <v>0</v>
      </c>
      <c r="BF75" s="177" t="n">
        <f aca="false">IF(U86=2,1,0)</f>
        <v>0</v>
      </c>
      <c r="BG75" s="177" t="n">
        <f aca="false">IF(U86=1,1,0)</f>
        <v>0</v>
      </c>
      <c r="BH75" s="177" t="n">
        <f aca="false">IF(AND(U86=0,T86&lt;&gt;0),1,0)</f>
        <v>0</v>
      </c>
      <c r="BI75" s="27"/>
    </row>
    <row r="76" customFormat="false" ht="13.5" hidden="true" customHeight="true" outlineLevel="0" collapsed="false">
      <c r="A76" s="224"/>
      <c r="B76" s="225"/>
      <c r="C76" s="263"/>
      <c r="D76" s="262" t="str">
        <f aca="false">D75</f>
        <v>TuS Kriegsfeld</v>
      </c>
      <c r="E76" s="228" t="n">
        <f aca="false">E18</f>
        <v>0</v>
      </c>
      <c r="F76" s="231"/>
      <c r="G76" s="232"/>
      <c r="H76" s="229"/>
      <c r="I76" s="230"/>
      <c r="J76" s="231"/>
      <c r="K76" s="232"/>
      <c r="L76" s="229"/>
      <c r="M76" s="230"/>
      <c r="N76" s="231"/>
      <c r="O76" s="232"/>
      <c r="P76" s="235" t="str">
        <f aca="false">IF(F76="","",F76+H76+J76+L76+N76)</f>
        <v/>
      </c>
      <c r="Q76" s="236" t="str">
        <f aca="false">IF(G76="","",G76+I76+K76+M76+O76)</f>
        <v/>
      </c>
      <c r="R76" s="235" t="str">
        <f aca="false">IF(F76="","",AQ76+AS76+AU76+AW76+AY76)</f>
        <v/>
      </c>
      <c r="S76" s="236" t="str">
        <f aca="false">IF(G76="","",AR76+AT76+AV76+AX76+AZ76)</f>
        <v/>
      </c>
      <c r="T76" s="218" t="n">
        <f aca="false">IF(AND(R76&lt;&gt;"",R76=3,S76=0),3,              (IF(AND(R76&lt;&gt;"",R76=3,S76=1),3,                           (IF(AND(R76&lt;&gt;"",R76=3,S76=2),2,                        (IF(AND(R76&lt;&gt;"",R76=2),1,                                                 (IF(AND(R76&lt;&gt;"",R76=1),0,                                                               (IF(AND(R76&lt;&gt;"",R76=0),0,                                                                                0)))))))))))</f>
        <v>0</v>
      </c>
      <c r="U76" s="219" t="n">
        <f aca="false">IF(AND(S76&lt;&gt;"",S76=3,R76=0),3,              (IF(AND(S76&lt;&gt;"",S76=3,R76=1),3,                           (IF(AND(S76&lt;&gt;"",S76=3,R76=2),2,                        (IF(AND(S76&lt;&gt;"",S76=2),1,                                                 (IF(AND(S76&lt;&gt;"",S76=1),0,                                                               (IF(AND(S76&lt;&gt;"",S76=0),0,                                                                                0)))))))))))</f>
        <v>0</v>
      </c>
      <c r="V76" s="237"/>
      <c r="W76" s="237"/>
      <c r="X76" s="237"/>
      <c r="Y76" s="237"/>
      <c r="Z76" s="237"/>
      <c r="AA76" s="237"/>
      <c r="AB76" s="237"/>
      <c r="AC76" s="237"/>
      <c r="AD76" s="237"/>
      <c r="AE76" s="237"/>
      <c r="AF76" s="237"/>
      <c r="AG76" s="237"/>
      <c r="AH76" s="237"/>
      <c r="AI76" s="237"/>
      <c r="AJ76" s="237"/>
      <c r="AK76" s="237"/>
      <c r="AL76" s="237"/>
      <c r="AM76" s="238" t="str">
        <f aca="true">IF(U76&lt;&gt;"","",IF(C76&lt;&gt;"","verlegt",IF(B76&lt;TODAY(),"offen","")))</f>
        <v/>
      </c>
      <c r="AN76" s="238"/>
      <c r="AO76" s="239" t="str">
        <f aca="true">IF(U76&lt;&gt;"","",IF(C76="","",IF(C76&lt;TODAY(),"offen","")))</f>
        <v/>
      </c>
      <c r="AP76" s="239"/>
      <c r="AQ76" s="223" t="n">
        <f aca="false">IF(F76&gt;G76,1,0)</f>
        <v>0</v>
      </c>
      <c r="AR76" s="223" t="n">
        <f aca="false">IF(G76&gt;F76,1,0)</f>
        <v>0</v>
      </c>
      <c r="AS76" s="27" t="n">
        <f aca="false">IF(H76&gt;I76,1,0)</f>
        <v>0</v>
      </c>
      <c r="AT76" s="27" t="n">
        <f aca="false">IF(I76&gt;H76,1,0)</f>
        <v>0</v>
      </c>
      <c r="AU76" s="223" t="n">
        <f aca="false">IF(J76&gt;K76,1,0)</f>
        <v>0</v>
      </c>
      <c r="AV76" s="223" t="n">
        <f aca="false">IF(K76&gt;J76,1,0)</f>
        <v>0</v>
      </c>
      <c r="AW76" s="27" t="n">
        <f aca="false">IF(L76&gt;M76,1,0)</f>
        <v>0</v>
      </c>
      <c r="AX76" s="27" t="n">
        <f aca="false">IF(M76&gt;L76,1,0)</f>
        <v>0</v>
      </c>
      <c r="AY76" s="223" t="n">
        <f aca="false">IF(N76&gt;O76,1,0)</f>
        <v>0</v>
      </c>
      <c r="AZ76" s="223" t="n">
        <f aca="false">IF(O76&gt;N76,1,0)</f>
        <v>0</v>
      </c>
      <c r="BA76" s="177" t="n">
        <f aca="false">IF(T76=3,1,0)</f>
        <v>0</v>
      </c>
      <c r="BB76" s="177" t="n">
        <f aca="false">IF(T76=2,1,0)</f>
        <v>0</v>
      </c>
      <c r="BC76" s="177" t="n">
        <f aca="false">IF(T76=1,1,0)</f>
        <v>0</v>
      </c>
      <c r="BD76" s="177" t="n">
        <f aca="false">IF(AND(T76=0,U76&lt;&gt;0),1,0)</f>
        <v>0</v>
      </c>
      <c r="BE76" s="177" t="n">
        <f aca="false">IF(U97=3,1,0)</f>
        <v>0</v>
      </c>
      <c r="BF76" s="177" t="n">
        <f aca="false">IF(U97=2,1,0)</f>
        <v>0</v>
      </c>
      <c r="BG76" s="177" t="n">
        <f aca="false">IF(U97=1,1,0)</f>
        <v>0</v>
      </c>
      <c r="BH76" s="177" t="n">
        <f aca="false">IF(AND(U97=0,T97&lt;&gt;0),1,0)</f>
        <v>0</v>
      </c>
      <c r="BI76" s="27"/>
    </row>
    <row r="77" customFormat="false" ht="13.5" hidden="true" customHeight="true" outlineLevel="0" collapsed="false">
      <c r="A77" s="224"/>
      <c r="B77" s="225"/>
      <c r="C77" s="263"/>
      <c r="D77" s="262" t="str">
        <f aca="false">D76</f>
        <v>TuS Kriegsfeld</v>
      </c>
      <c r="E77" s="228" t="n">
        <f aca="false">E21</f>
        <v>0</v>
      </c>
      <c r="F77" s="231"/>
      <c r="G77" s="232"/>
      <c r="H77" s="229"/>
      <c r="I77" s="230"/>
      <c r="J77" s="231"/>
      <c r="K77" s="232"/>
      <c r="L77" s="229"/>
      <c r="M77" s="230"/>
      <c r="N77" s="231"/>
      <c r="O77" s="232"/>
      <c r="P77" s="235" t="str">
        <f aca="false">IF(F77="","",F77+H77+J77+L77+N77)</f>
        <v/>
      </c>
      <c r="Q77" s="236" t="str">
        <f aca="false">IF(G77="","",G77+I77+K77+M77+O77)</f>
        <v/>
      </c>
      <c r="R77" s="235" t="str">
        <f aca="false">IF(F77="","",AQ77+AS77+AU77+AW77+AY77)</f>
        <v/>
      </c>
      <c r="S77" s="236" t="str">
        <f aca="false">IF(G77="","",AR77+AT77+AV77+AX77+AZ77)</f>
        <v/>
      </c>
      <c r="T77" s="218" t="n">
        <f aca="false">IF(AND(R77&lt;&gt;"",R77=3,S77=0),3,              (IF(AND(R77&lt;&gt;"",R77=3,S77=1),3,                           (IF(AND(R77&lt;&gt;"",R77=3,S77=2),2,                        (IF(AND(R77&lt;&gt;"",R77=2),1,                                                 (IF(AND(R77&lt;&gt;"",R77=1),0,                                                               (IF(AND(R77&lt;&gt;"",R77=0),0,                                                                                0)))))))))))</f>
        <v>0</v>
      </c>
      <c r="U77" s="219" t="n">
        <f aca="false">IF(AND(S77&lt;&gt;"",S77=3,R77=0),3,              (IF(AND(S77&lt;&gt;"",S77=3,R77=1),3,                           (IF(AND(S77&lt;&gt;"",S77=3,R77=2),2,                        (IF(AND(S77&lt;&gt;"",S77=2),1,                                                 (IF(AND(S77&lt;&gt;"",S77=1),0,                                                               (IF(AND(S77&lt;&gt;"",S77=0),0,                                                                                0)))))))))))</f>
        <v>0</v>
      </c>
      <c r="V77" s="237"/>
      <c r="W77" s="237"/>
      <c r="X77" s="237"/>
      <c r="Y77" s="237"/>
      <c r="Z77" s="237"/>
      <c r="AA77" s="237"/>
      <c r="AB77" s="237"/>
      <c r="AC77" s="237"/>
      <c r="AD77" s="237"/>
      <c r="AE77" s="237"/>
      <c r="AF77" s="237"/>
      <c r="AG77" s="237"/>
      <c r="AH77" s="237"/>
      <c r="AI77" s="237"/>
      <c r="AJ77" s="237"/>
      <c r="AK77" s="237"/>
      <c r="AL77" s="237"/>
      <c r="AM77" s="238" t="str">
        <f aca="true">IF(U77&lt;&gt;"","",IF(C77&lt;&gt;"","verlegt",IF(B77&lt;TODAY(),"offen","")))</f>
        <v/>
      </c>
      <c r="AN77" s="238"/>
      <c r="AO77" s="239" t="str">
        <f aca="true">IF(U77&lt;&gt;"","",IF(C77="","",IF(C77&lt;TODAY(),"offen","")))</f>
        <v/>
      </c>
      <c r="AP77" s="239"/>
      <c r="AQ77" s="223" t="n">
        <f aca="false">IF(F77&gt;G77,1,0)</f>
        <v>0</v>
      </c>
      <c r="AR77" s="223" t="n">
        <f aca="false">IF(G77&gt;F77,1,0)</f>
        <v>0</v>
      </c>
      <c r="AS77" s="27" t="n">
        <f aca="false">IF(H77&gt;I77,1,0)</f>
        <v>0</v>
      </c>
      <c r="AT77" s="27" t="n">
        <f aca="false">IF(I77&gt;H77,1,0)</f>
        <v>0</v>
      </c>
      <c r="AU77" s="223" t="n">
        <f aca="false">IF(J77&gt;K77,1,0)</f>
        <v>0</v>
      </c>
      <c r="AV77" s="223" t="n">
        <f aca="false">IF(K77&gt;J77,1,0)</f>
        <v>0</v>
      </c>
      <c r="AW77" s="27" t="n">
        <f aca="false">IF(L77&gt;M77,1,0)</f>
        <v>0</v>
      </c>
      <c r="AX77" s="27" t="n">
        <f aca="false">IF(M77&gt;L77,1,0)</f>
        <v>0</v>
      </c>
      <c r="AY77" s="223" t="n">
        <f aca="false">IF(N77&gt;O77,1,0)</f>
        <v>0</v>
      </c>
      <c r="AZ77" s="223" t="n">
        <f aca="false">IF(O77&gt;N77,1,0)</f>
        <v>0</v>
      </c>
      <c r="BA77" s="177" t="n">
        <f aca="false">IF(T77=3,1,0)</f>
        <v>0</v>
      </c>
      <c r="BB77" s="177" t="n">
        <f aca="false">IF(T77=2,1,0)</f>
        <v>0</v>
      </c>
      <c r="BC77" s="177" t="n">
        <f aca="false">IF(T77=1,1,0)</f>
        <v>0</v>
      </c>
      <c r="BD77" s="177" t="n">
        <f aca="false">IF(AND(T77=0,U77&lt;&gt;0),1,0)</f>
        <v>0</v>
      </c>
      <c r="BE77" s="177" t="n">
        <f aca="false">IF(U108=3,1,0)</f>
        <v>0</v>
      </c>
      <c r="BF77" s="177" t="n">
        <f aca="false">IF(U108=2,1,0)</f>
        <v>0</v>
      </c>
      <c r="BG77" s="177" t="n">
        <f aca="false">IF(U108=1,1,0)</f>
        <v>0</v>
      </c>
      <c r="BH77" s="177" t="n">
        <f aca="false">IF(AND(U108=0,T108&lt;&gt;0),1,0)</f>
        <v>0</v>
      </c>
      <c r="BI77" s="27"/>
    </row>
    <row r="78" customFormat="false" ht="13.5" hidden="true" customHeight="true" outlineLevel="0" collapsed="false">
      <c r="A78" s="224"/>
      <c r="B78" s="225"/>
      <c r="C78" s="263"/>
      <c r="D78" s="262" t="str">
        <f aca="false">D77</f>
        <v>TuS Kriegsfeld</v>
      </c>
      <c r="E78" s="228" t="n">
        <f aca="false">E24</f>
        <v>0</v>
      </c>
      <c r="F78" s="231"/>
      <c r="G78" s="232"/>
      <c r="H78" s="229"/>
      <c r="I78" s="230"/>
      <c r="J78" s="231"/>
      <c r="K78" s="232"/>
      <c r="L78" s="229"/>
      <c r="M78" s="230"/>
      <c r="N78" s="231"/>
      <c r="O78" s="232"/>
      <c r="P78" s="235" t="str">
        <f aca="false">IF(F78="","",F78+H78+J78+L78+N78)</f>
        <v/>
      </c>
      <c r="Q78" s="236" t="str">
        <f aca="false">IF(G78="","",G78+I78+K78+M78+O78)</f>
        <v/>
      </c>
      <c r="R78" s="235" t="str">
        <f aca="false">IF(F78="","",AQ78+AS78+AU78+AW78+AY78)</f>
        <v/>
      </c>
      <c r="S78" s="236" t="str">
        <f aca="false">IF(G78="","",AR78+AT78+AV78+AX78+AZ78)</f>
        <v/>
      </c>
      <c r="T78" s="218" t="n">
        <f aca="false">IF(AND(R78&lt;&gt;"",R78=3,S78=0),3,              (IF(AND(R78&lt;&gt;"",R78=3,S78=1),3,                           (IF(AND(R78&lt;&gt;"",R78=3,S78=2),2,                        (IF(AND(R78&lt;&gt;"",R78=2),1,                                                 (IF(AND(R78&lt;&gt;"",R78=1),0,                                                               (IF(AND(R78&lt;&gt;"",R78=0),0,                                                                                0)))))))))))</f>
        <v>0</v>
      </c>
      <c r="U78" s="219" t="n">
        <f aca="false">IF(AND(S78&lt;&gt;"",S78=3,R78=0),3,              (IF(AND(S78&lt;&gt;"",S78=3,R78=1),3,                           (IF(AND(S78&lt;&gt;"",S78=3,R78=2),2,                        (IF(AND(S78&lt;&gt;"",S78=2),1,                                                 (IF(AND(S78&lt;&gt;"",S78=1),0,                                                               (IF(AND(S78&lt;&gt;"",S78=0),0,                                                                                0)))))))))))</f>
        <v>0</v>
      </c>
      <c r="V78" s="237"/>
      <c r="W78" s="237"/>
      <c r="X78" s="237"/>
      <c r="Y78" s="237"/>
      <c r="Z78" s="237"/>
      <c r="AA78" s="237"/>
      <c r="AB78" s="237"/>
      <c r="AC78" s="237"/>
      <c r="AD78" s="237"/>
      <c r="AE78" s="237"/>
      <c r="AF78" s="237"/>
      <c r="AG78" s="237"/>
      <c r="AH78" s="237"/>
      <c r="AI78" s="237"/>
      <c r="AJ78" s="237"/>
      <c r="AK78" s="237"/>
      <c r="AL78" s="237"/>
      <c r="AM78" s="238" t="str">
        <f aca="true">IF(U78&lt;&gt;"","",IF(C78&lt;&gt;"","verlegt",IF(B78&lt;TODAY(),"offen","")))</f>
        <v/>
      </c>
      <c r="AN78" s="238"/>
      <c r="AO78" s="239" t="str">
        <f aca="true">IF(U78&lt;&gt;"","",IF(C78="","",IF(C78&lt;TODAY(),"offen","")))</f>
        <v/>
      </c>
      <c r="AP78" s="239"/>
      <c r="AQ78" s="223" t="n">
        <f aca="false">IF(F78&gt;G78,1,0)</f>
        <v>0</v>
      </c>
      <c r="AR78" s="223" t="n">
        <f aca="false">IF(G78&gt;F78,1,0)</f>
        <v>0</v>
      </c>
      <c r="AS78" s="27" t="n">
        <f aca="false">IF(H78&gt;I78,1,0)</f>
        <v>0</v>
      </c>
      <c r="AT78" s="27" t="n">
        <f aca="false">IF(I78&gt;H78,1,0)</f>
        <v>0</v>
      </c>
      <c r="AU78" s="223" t="n">
        <f aca="false">IF(J78&gt;K78,1,0)</f>
        <v>0</v>
      </c>
      <c r="AV78" s="223" t="n">
        <f aca="false">IF(K78&gt;J78,1,0)</f>
        <v>0</v>
      </c>
      <c r="AW78" s="27" t="n">
        <f aca="false">IF(L78&gt;M78,1,0)</f>
        <v>0</v>
      </c>
      <c r="AX78" s="27" t="n">
        <f aca="false">IF(M78&gt;L78,1,0)</f>
        <v>0</v>
      </c>
      <c r="AY78" s="223" t="n">
        <f aca="false">IF(N78&gt;O78,1,0)</f>
        <v>0</v>
      </c>
      <c r="AZ78" s="223" t="n">
        <f aca="false">IF(O78&gt;N78,1,0)</f>
        <v>0</v>
      </c>
      <c r="BA78" s="177" t="n">
        <f aca="false">IF(T78=3,1,0)</f>
        <v>0</v>
      </c>
      <c r="BB78" s="177" t="n">
        <f aca="false">IF(T78=2,1,0)</f>
        <v>0</v>
      </c>
      <c r="BC78" s="177" t="n">
        <f aca="false">IF(T78=1,1,0)</f>
        <v>0</v>
      </c>
      <c r="BD78" s="177" t="n">
        <f aca="false">IF(AND(T78=0,U78&lt;&gt;0),1,0)</f>
        <v>0</v>
      </c>
      <c r="BE78" s="177" t="n">
        <f aca="false">IF(U119=3,1,0)</f>
        <v>0</v>
      </c>
      <c r="BF78" s="177" t="n">
        <f aca="false">IF(U119=2,1,0)</f>
        <v>0</v>
      </c>
      <c r="BG78" s="177" t="n">
        <f aca="false">IF(U119=1,1,0)</f>
        <v>0</v>
      </c>
      <c r="BH78" s="177" t="n">
        <f aca="false">IF(AND(U119=0,T119&lt;&gt;0),1,0)</f>
        <v>0</v>
      </c>
      <c r="BI78" s="27"/>
    </row>
    <row r="79" customFormat="false" ht="13.5" hidden="true" customHeight="true" outlineLevel="0" collapsed="false">
      <c r="A79" s="224"/>
      <c r="B79" s="225"/>
      <c r="C79" s="263"/>
      <c r="D79" s="262" t="str">
        <f aca="false">D78</f>
        <v>TuS Kriegsfeld</v>
      </c>
      <c r="E79" s="228" t="n">
        <f aca="false">E27</f>
        <v>0</v>
      </c>
      <c r="F79" s="231"/>
      <c r="G79" s="232"/>
      <c r="H79" s="229"/>
      <c r="I79" s="230"/>
      <c r="J79" s="231"/>
      <c r="K79" s="232"/>
      <c r="L79" s="229"/>
      <c r="M79" s="230"/>
      <c r="N79" s="231"/>
      <c r="O79" s="232"/>
      <c r="P79" s="235" t="str">
        <f aca="false">IF(F79="","",F79+H79+J79+L79+N79)</f>
        <v/>
      </c>
      <c r="Q79" s="236" t="str">
        <f aca="false">IF(G79="","",G79+I79+K79+M79+O79)</f>
        <v/>
      </c>
      <c r="R79" s="235" t="str">
        <f aca="false">IF(F79="","",AQ79+AS79+AU79+AW79+AY79)</f>
        <v/>
      </c>
      <c r="S79" s="236" t="str">
        <f aca="false">IF(G79="","",AR79+AT79+AV79+AX79+AZ79)</f>
        <v/>
      </c>
      <c r="T79" s="218" t="n">
        <f aca="false">IF(AND(R79&lt;&gt;"",R79=3,S79=0),3,              (IF(AND(R79&lt;&gt;"",R79=3,S79=1),3,                           (IF(AND(R79&lt;&gt;"",R79=3,S79=2),2,                        (IF(AND(R79&lt;&gt;"",R79=2),1,                                                 (IF(AND(R79&lt;&gt;"",R79=1),0,                                                               (IF(AND(R79&lt;&gt;"",R79=0),0,                                                                                0)))))))))))</f>
        <v>0</v>
      </c>
      <c r="U79" s="219" t="n">
        <f aca="false">IF(AND(S79&lt;&gt;"",S79=3,R79=0),3,              (IF(AND(S79&lt;&gt;"",S79=3,R79=1),3,                           (IF(AND(S79&lt;&gt;"",S79=3,R79=2),2,                        (IF(AND(S79&lt;&gt;"",S79=2),1,                                                 (IF(AND(S79&lt;&gt;"",S79=1),0,                                                               (IF(AND(S79&lt;&gt;"",S79=0),0,                                                                                0)))))))))))</f>
        <v>0</v>
      </c>
      <c r="V79" s="237"/>
      <c r="W79" s="237"/>
      <c r="X79" s="237"/>
      <c r="Y79" s="237"/>
      <c r="Z79" s="237"/>
      <c r="AA79" s="237"/>
      <c r="AB79" s="237"/>
      <c r="AC79" s="237"/>
      <c r="AD79" s="237"/>
      <c r="AE79" s="237"/>
      <c r="AF79" s="237"/>
      <c r="AG79" s="237"/>
      <c r="AH79" s="237"/>
      <c r="AI79" s="237"/>
      <c r="AJ79" s="237"/>
      <c r="AK79" s="237"/>
      <c r="AL79" s="237"/>
      <c r="AM79" s="238" t="str">
        <f aca="true">IF(U79&lt;&gt;"","",IF(C79&lt;&gt;"","verlegt",IF(B79&lt;TODAY(),"offen","")))</f>
        <v/>
      </c>
      <c r="AN79" s="238"/>
      <c r="AO79" s="239" t="str">
        <f aca="true">IF(U79&lt;&gt;"","",IF(C79="","",IF(C79&lt;TODAY(),"offen","")))</f>
        <v/>
      </c>
      <c r="AP79" s="239"/>
      <c r="AQ79" s="223" t="n">
        <f aca="false">IF(F79&gt;G79,1,0)</f>
        <v>0</v>
      </c>
      <c r="AR79" s="223" t="n">
        <f aca="false">IF(G79&gt;F79,1,0)</f>
        <v>0</v>
      </c>
      <c r="AS79" s="27" t="n">
        <f aca="false">IF(H79&gt;I79,1,0)</f>
        <v>0</v>
      </c>
      <c r="AT79" s="27" t="n">
        <f aca="false">IF(I79&gt;H79,1,0)</f>
        <v>0</v>
      </c>
      <c r="AU79" s="223" t="n">
        <f aca="false">IF(J79&gt;K79,1,0)</f>
        <v>0</v>
      </c>
      <c r="AV79" s="223" t="n">
        <f aca="false">IF(K79&gt;J79,1,0)</f>
        <v>0</v>
      </c>
      <c r="AW79" s="27" t="n">
        <f aca="false">IF(L79&gt;M79,1,0)</f>
        <v>0</v>
      </c>
      <c r="AX79" s="27" t="n">
        <f aca="false">IF(M79&gt;L79,1,0)</f>
        <v>0</v>
      </c>
      <c r="AY79" s="223" t="n">
        <f aca="false">IF(N79&gt;O79,1,0)</f>
        <v>0</v>
      </c>
      <c r="AZ79" s="223" t="n">
        <f aca="false">IF(O79&gt;N79,1,0)</f>
        <v>0</v>
      </c>
      <c r="BA79" s="177" t="n">
        <f aca="false">IF(T79=3,1,0)</f>
        <v>0</v>
      </c>
      <c r="BB79" s="177" t="n">
        <f aca="false">IF(T79=2,1,0)</f>
        <v>0</v>
      </c>
      <c r="BC79" s="177" t="n">
        <f aca="false">IF(T79=1,1,0)</f>
        <v>0</v>
      </c>
      <c r="BD79" s="177" t="n">
        <f aca="false">IF(AND(T79=0,U79&lt;&gt;0),1,0)</f>
        <v>0</v>
      </c>
      <c r="BE79" s="177" t="n">
        <f aca="false">IF(U130=3,1,0)</f>
        <v>0</v>
      </c>
      <c r="BF79" s="177" t="n">
        <f aca="false">IF(U130=2,1,0)</f>
        <v>0</v>
      </c>
      <c r="BG79" s="177" t="n">
        <f aca="false">IF(U130=1,1,0)</f>
        <v>0</v>
      </c>
      <c r="BH79" s="177" t="n">
        <f aca="false">IF(AND(U130=0,T130&lt;&gt;0),1,0)</f>
        <v>0</v>
      </c>
      <c r="BI79" s="27"/>
    </row>
    <row r="80" customFormat="false" ht="13.5" hidden="true" customHeight="true" outlineLevel="0" collapsed="false">
      <c r="A80" s="224"/>
      <c r="B80" s="225"/>
      <c r="C80" s="263"/>
      <c r="D80" s="262" t="str">
        <f aca="false">D79</f>
        <v>TuS Kriegsfeld</v>
      </c>
      <c r="E80" s="228" t="n">
        <f aca="false">E30</f>
        <v>0</v>
      </c>
      <c r="F80" s="231"/>
      <c r="G80" s="232"/>
      <c r="H80" s="229"/>
      <c r="I80" s="230"/>
      <c r="J80" s="231"/>
      <c r="K80" s="232"/>
      <c r="L80" s="229"/>
      <c r="M80" s="230"/>
      <c r="N80" s="231"/>
      <c r="O80" s="232"/>
      <c r="P80" s="235" t="str">
        <f aca="false">IF(F80="","",F80+H80+J80+L80+N80)</f>
        <v/>
      </c>
      <c r="Q80" s="236" t="str">
        <f aca="false">IF(G80="","",G80+I80+K80+M80+O80)</f>
        <v/>
      </c>
      <c r="R80" s="235" t="str">
        <f aca="false">IF(F80="","",AQ80+AS80+AU80+AW80+AY80)</f>
        <v/>
      </c>
      <c r="S80" s="236" t="str">
        <f aca="false">IF(G80="","",AR80+AT80+AV80+AX80+AZ80)</f>
        <v/>
      </c>
      <c r="T80" s="218" t="n">
        <f aca="false">IF(AND(R80&lt;&gt;"",R80=3,S80=0),3,              (IF(AND(R80&lt;&gt;"",R80=3,S80=1),3,                           (IF(AND(R80&lt;&gt;"",R80=3,S80=2),2,                        (IF(AND(R80&lt;&gt;"",R80=2),1,                                                 (IF(AND(R80&lt;&gt;"",R80=1),0,                                                               (IF(AND(R80&lt;&gt;"",R80=0),0,                                                                                0)))))))))))</f>
        <v>0</v>
      </c>
      <c r="U80" s="219" t="n">
        <f aca="false">IF(AND(S80&lt;&gt;"",S80=3,R80=0),3,              (IF(AND(S80&lt;&gt;"",S80=3,R80=1),3,                           (IF(AND(S80&lt;&gt;"",S80=3,R80=2),2,                        (IF(AND(S80&lt;&gt;"",S80=2),1,                                                 (IF(AND(S80&lt;&gt;"",S80=1),0,                                                               (IF(AND(S80&lt;&gt;"",S80=0),0,                                                                                0)))))))))))</f>
        <v>0</v>
      </c>
      <c r="V80" s="237"/>
      <c r="W80" s="237"/>
      <c r="X80" s="237"/>
      <c r="Y80" s="237"/>
      <c r="Z80" s="237"/>
      <c r="AA80" s="237"/>
      <c r="AB80" s="237"/>
      <c r="AC80" s="237"/>
      <c r="AD80" s="237"/>
      <c r="AE80" s="237"/>
      <c r="AF80" s="237"/>
      <c r="AG80" s="237"/>
      <c r="AH80" s="237"/>
      <c r="AI80" s="237"/>
      <c r="AJ80" s="237"/>
      <c r="AK80" s="237"/>
      <c r="AL80" s="237"/>
      <c r="AM80" s="238" t="str">
        <f aca="true">IF(U80&lt;&gt;"","",IF(C80&lt;&gt;"","verlegt",IF(B80&lt;TODAY(),"offen","")))</f>
        <v/>
      </c>
      <c r="AN80" s="238"/>
      <c r="AO80" s="239" t="str">
        <f aca="true">IF(U80&lt;&gt;"","",IF(C80="","",IF(C80&lt;TODAY(),"offen","")))</f>
        <v/>
      </c>
      <c r="AP80" s="239"/>
      <c r="AQ80" s="223" t="n">
        <f aca="false">IF(F80&gt;G80,1,0)</f>
        <v>0</v>
      </c>
      <c r="AR80" s="223" t="n">
        <f aca="false">IF(G80&gt;F80,1,0)</f>
        <v>0</v>
      </c>
      <c r="AS80" s="27" t="n">
        <f aca="false">IF(H80&gt;I80,1,0)</f>
        <v>0</v>
      </c>
      <c r="AT80" s="27" t="n">
        <f aca="false">IF(I80&gt;H80,1,0)</f>
        <v>0</v>
      </c>
      <c r="AU80" s="223" t="n">
        <f aca="false">IF(J80&gt;K80,1,0)</f>
        <v>0</v>
      </c>
      <c r="AV80" s="223" t="n">
        <f aca="false">IF(K80&gt;J80,1,0)</f>
        <v>0</v>
      </c>
      <c r="AW80" s="27" t="n">
        <f aca="false">IF(L80&gt;M80,1,0)</f>
        <v>0</v>
      </c>
      <c r="AX80" s="27" t="n">
        <f aca="false">IF(M80&gt;L80,1,0)</f>
        <v>0</v>
      </c>
      <c r="AY80" s="223" t="n">
        <f aca="false">IF(N80&gt;O80,1,0)</f>
        <v>0</v>
      </c>
      <c r="AZ80" s="223" t="n">
        <f aca="false">IF(O80&gt;N80,1,0)</f>
        <v>0</v>
      </c>
      <c r="BA80" s="177" t="n">
        <f aca="false">IF(T80=3,1,0)</f>
        <v>0</v>
      </c>
      <c r="BB80" s="177" t="n">
        <f aca="false">IF(T80=2,1,0)</f>
        <v>0</v>
      </c>
      <c r="BC80" s="177" t="n">
        <f aca="false">IF(T80=1,1,0)</f>
        <v>0</v>
      </c>
      <c r="BD80" s="177" t="n">
        <f aca="false">IF(AND(T80=0,U80&lt;&gt;0),1,0)</f>
        <v>0</v>
      </c>
      <c r="BE80" s="177" t="n">
        <f aca="false">IF(U141=3,1,0)</f>
        <v>0</v>
      </c>
      <c r="BF80" s="177" t="n">
        <f aca="false">IF(U141=2,1,0)</f>
        <v>0</v>
      </c>
      <c r="BG80" s="177" t="n">
        <f aca="false">IF(U141=1,1,0)</f>
        <v>0</v>
      </c>
      <c r="BH80" s="177" t="n">
        <f aca="false">IF(AND(U141=0,T141&lt;&gt;0),1,0)</f>
        <v>0</v>
      </c>
      <c r="BI80" s="27"/>
    </row>
    <row r="81" customFormat="false" ht="13.5" hidden="true" customHeight="true" outlineLevel="0" collapsed="false">
      <c r="A81" s="241"/>
      <c r="B81" s="242"/>
      <c r="C81" s="265"/>
      <c r="D81" s="266" t="str">
        <f aca="false">D80</f>
        <v>TuS Kriegsfeld</v>
      </c>
      <c r="E81" s="267" t="n">
        <f aca="false">E33</f>
        <v>0</v>
      </c>
      <c r="F81" s="247"/>
      <c r="G81" s="248"/>
      <c r="H81" s="245"/>
      <c r="I81" s="246"/>
      <c r="J81" s="247"/>
      <c r="K81" s="248"/>
      <c r="L81" s="245"/>
      <c r="M81" s="246"/>
      <c r="N81" s="247"/>
      <c r="O81" s="248"/>
      <c r="P81" s="251" t="str">
        <f aca="false">IF(F81="","",F81+H81+J81+L81+N81)</f>
        <v/>
      </c>
      <c r="Q81" s="252" t="str">
        <f aca="false">IF(G81="","",G81+I81+K81+M81+O81)</f>
        <v/>
      </c>
      <c r="R81" s="251" t="str">
        <f aca="false">IF(F81="","",AQ81+AS81+AU81+AW81+AY81)</f>
        <v/>
      </c>
      <c r="S81" s="252" t="str">
        <f aca="false">IF(G81="","",AR81+AT81+AV81+AX81+AZ81)</f>
        <v/>
      </c>
      <c r="T81" s="218" t="n">
        <f aca="false">IF(AND(R81&lt;&gt;"",R81=3,S81=0),3,              (IF(AND(R81&lt;&gt;"",R81=3,S81=1),3,                           (IF(AND(R81&lt;&gt;"",R81=3,S81=2),2,                        (IF(AND(R81&lt;&gt;"",R81=2),1,                                                 (IF(AND(R81&lt;&gt;"",R81=1),0,                                                               (IF(AND(R81&lt;&gt;"",R81=0),0,                                                                                0)))))))))))</f>
        <v>0</v>
      </c>
      <c r="U81" s="219" t="n">
        <f aca="false">IF(AND(S81&lt;&gt;"",S81=3,R81=0),3,              (IF(AND(S81&lt;&gt;"",S81=3,R81=1),3,                           (IF(AND(S81&lt;&gt;"",S81=3,R81=2),2,                        (IF(AND(S81&lt;&gt;"",S81=2),1,                                                 (IF(AND(S81&lt;&gt;"",S81=1),0,                                                               (IF(AND(S81&lt;&gt;"",S81=0),0,                                                                                0)))))))))))</f>
        <v>0</v>
      </c>
      <c r="V81" s="253"/>
      <c r="W81" s="253"/>
      <c r="X81" s="253"/>
      <c r="Y81" s="253"/>
      <c r="Z81" s="253"/>
      <c r="AA81" s="253"/>
      <c r="AB81" s="253"/>
      <c r="AC81" s="253"/>
      <c r="AD81" s="253"/>
      <c r="AE81" s="253"/>
      <c r="AF81" s="253"/>
      <c r="AG81" s="253"/>
      <c r="AH81" s="253"/>
      <c r="AI81" s="253"/>
      <c r="AJ81" s="253"/>
      <c r="AK81" s="253"/>
      <c r="AL81" s="253"/>
      <c r="AM81" s="254" t="str">
        <f aca="true">IF(U81&lt;&gt;"","",IF(C81&lt;&gt;"","verlegt",IF(B81&lt;TODAY(),"offen","")))</f>
        <v/>
      </c>
      <c r="AN81" s="254"/>
      <c r="AO81" s="255" t="str">
        <f aca="true">IF(U81&lt;&gt;"","",IF(C81="","",IF(C81&lt;TODAY(),"offen","")))</f>
        <v/>
      </c>
      <c r="AP81" s="255"/>
      <c r="AQ81" s="223" t="n">
        <f aca="false">IF(F81&gt;G81,1,0)</f>
        <v>0</v>
      </c>
      <c r="AR81" s="223" t="n">
        <f aca="false">IF(G81&gt;F81,1,0)</f>
        <v>0</v>
      </c>
      <c r="AS81" s="27" t="n">
        <f aca="false">IF(H81&gt;I81,1,0)</f>
        <v>0</v>
      </c>
      <c r="AT81" s="27" t="n">
        <f aca="false">IF(I81&gt;H81,1,0)</f>
        <v>0</v>
      </c>
      <c r="AU81" s="223" t="n">
        <f aca="false">IF(J81&gt;K81,1,0)</f>
        <v>0</v>
      </c>
      <c r="AV81" s="223" t="n">
        <f aca="false">IF(K81&gt;J81,1,0)</f>
        <v>0</v>
      </c>
      <c r="AW81" s="27" t="n">
        <f aca="false">IF(L81&gt;M81,1,0)</f>
        <v>0</v>
      </c>
      <c r="AX81" s="27" t="n">
        <f aca="false">IF(M81&gt;L81,1,0)</f>
        <v>0</v>
      </c>
      <c r="AY81" s="223" t="n">
        <f aca="false">IF(N81&gt;O81,1,0)</f>
        <v>0</v>
      </c>
      <c r="AZ81" s="223" t="n">
        <f aca="false">IF(O81&gt;N81,1,0)</f>
        <v>0</v>
      </c>
      <c r="BA81" s="177" t="n">
        <f aca="false">IF(T81=3,1,0)</f>
        <v>0</v>
      </c>
      <c r="BB81" s="177" t="n">
        <f aca="false">IF(T81=2,1,0)</f>
        <v>0</v>
      </c>
      <c r="BC81" s="177" t="n">
        <f aca="false">IF(T81=1,1,0)</f>
        <v>0</v>
      </c>
      <c r="BD81" s="177" t="n">
        <f aca="false">IF(AND(T81=0,U81&lt;&gt;0),1,0)</f>
        <v>0</v>
      </c>
      <c r="BE81" s="177" t="n">
        <f aca="false">IF(U152=3,1,0)</f>
        <v>0</v>
      </c>
      <c r="BF81" s="177" t="n">
        <f aca="false">IF(U152=2,1,0)</f>
        <v>0</v>
      </c>
      <c r="BG81" s="177" t="n">
        <f aca="false">IF(U152=1,1,0)</f>
        <v>0</v>
      </c>
      <c r="BH81" s="177" t="n">
        <f aca="false">IF(AND(U152=0,T152&lt;&gt;0),1,0)</f>
        <v>0</v>
      </c>
      <c r="BI81" s="27"/>
    </row>
    <row r="82" customFormat="false" ht="13.5" hidden="false" customHeight="true" outlineLevel="0" collapsed="false">
      <c r="A82" s="26"/>
      <c r="C82" s="27"/>
      <c r="D82" s="24"/>
      <c r="E82" s="24"/>
      <c r="T82" s="218" t="n">
        <f aca="false">IF(AND(R82&lt;&gt;"",R82=3,S82=0),3,              (IF(AND(R82&lt;&gt;"",R82=3,S82=1),3,                           (IF(AND(R82&lt;&gt;"",R82=3,S82=2),2,                        (IF(AND(R82&lt;&gt;"",R82=2),1,                                                 (IF(AND(R82&lt;&gt;"",R82=1),0,                                                               (IF(AND(R82&lt;&gt;"",R82=0),0,                                                                                0)))))))))))</f>
        <v>0</v>
      </c>
      <c r="U82" s="219" t="n">
        <f aca="false">IF(AND(S82&lt;&gt;"",S82=3,R82=0),3,              (IF(AND(S82&lt;&gt;"",S82=3,R82=1),3,                           (IF(AND(S82&lt;&gt;"",S82=3,R82=2),2,                        (IF(AND(S82&lt;&gt;"",S82=2),1,                                                 (IF(AND(S82&lt;&gt;"",S82=1),0,                                                               (IF(AND(S82&lt;&gt;"",S82=0),0,                                                                                0)))))))))))</f>
        <v>0</v>
      </c>
      <c r="V82" s="256"/>
      <c r="W82" s="256"/>
      <c r="X82" s="257"/>
      <c r="Y82" s="257"/>
      <c r="Z82" s="257"/>
      <c r="AA82" s="257"/>
      <c r="AB82" s="257"/>
      <c r="AC82" s="257"/>
      <c r="AD82" s="257"/>
      <c r="AE82" s="257"/>
      <c r="AF82" s="257"/>
      <c r="AG82" s="257"/>
      <c r="AH82" s="257"/>
      <c r="AI82" s="257"/>
      <c r="AJ82" s="257"/>
      <c r="AK82" s="257"/>
      <c r="AL82" s="257"/>
      <c r="AM82" s="257"/>
      <c r="AQ82" s="223"/>
      <c r="AR82" s="223"/>
      <c r="AS82" s="27"/>
      <c r="AT82" s="27"/>
      <c r="AU82" s="223"/>
      <c r="AV82" s="223"/>
      <c r="AW82" s="27"/>
      <c r="AX82" s="27"/>
      <c r="AY82" s="223"/>
      <c r="AZ82" s="223"/>
      <c r="BA82" s="258" t="n">
        <f aca="false">SUM(BA72:BA81)</f>
        <v>0</v>
      </c>
      <c r="BB82" s="258" t="n">
        <f aca="false">SUM(BB72:BB81)</f>
        <v>0</v>
      </c>
      <c r="BC82" s="258" t="n">
        <f aca="false">SUM(BC72:BC81)</f>
        <v>0</v>
      </c>
      <c r="BD82" s="258" t="n">
        <f aca="false">SUM(BD72:BD81)</f>
        <v>0</v>
      </c>
      <c r="BE82" s="258" t="n">
        <f aca="false">SUM(BE72:BE81)</f>
        <v>0</v>
      </c>
      <c r="BF82" s="258" t="n">
        <f aca="false">SUM(BF72:BF81)</f>
        <v>0</v>
      </c>
      <c r="BG82" s="258" t="n">
        <f aca="false">SUM(BG72:BG81)</f>
        <v>0</v>
      </c>
      <c r="BH82" s="258" t="n">
        <f aca="false">SUM(BH72:BH81)</f>
        <v>0</v>
      </c>
      <c r="BI82" s="27" t="n">
        <f aca="false">SUM(BA82:BH82)</f>
        <v>0</v>
      </c>
    </row>
    <row r="83" customFormat="false" ht="13.5" hidden="false" customHeight="true" outlineLevel="0" collapsed="false">
      <c r="A83" s="205"/>
      <c r="B83" s="206"/>
      <c r="C83" s="259"/>
      <c r="D83" s="260" t="str">
        <f aca="false">E15</f>
        <v>SV Miesau</v>
      </c>
      <c r="E83" s="209" t="str">
        <f aca="false">E3</f>
        <v>TSV Hütschenhausen I</v>
      </c>
      <c r="F83" s="212"/>
      <c r="G83" s="213"/>
      <c r="H83" s="210"/>
      <c r="I83" s="211"/>
      <c r="J83" s="212"/>
      <c r="K83" s="213"/>
      <c r="L83" s="210"/>
      <c r="M83" s="211"/>
      <c r="N83" s="212"/>
      <c r="O83" s="213"/>
      <c r="P83" s="216" t="str">
        <f aca="false">IF(F83="","",F83+H83+J83+L83+N83)</f>
        <v/>
      </c>
      <c r="Q83" s="217" t="str">
        <f aca="false">IF(G83="","",G83+I83+K83+M83+O83)</f>
        <v/>
      </c>
      <c r="R83" s="216" t="str">
        <f aca="false">IF(F83="","",AQ83+AS83+AU83+AW83+AY83)</f>
        <v/>
      </c>
      <c r="S83" s="217" t="str">
        <f aca="false">IF(G83="","",AR83+AT83+AV83+AX83+AZ83)</f>
        <v/>
      </c>
      <c r="T83" s="218" t="n">
        <f aca="false">IF(AND(R83&lt;&gt;"",R83=3,S83=0),3,              (IF(AND(R83&lt;&gt;"",R83=3,S83=1),3,                           (IF(AND(R83&lt;&gt;"",R83=3,S83=2),2,                        (IF(AND(R83&lt;&gt;"",R83=2),1,                                                 (IF(AND(R83&lt;&gt;"",R83=1),0,                                                               (IF(AND(R83&lt;&gt;"",R83=0),0,                                                                                0)))))))))))</f>
        <v>0</v>
      </c>
      <c r="U83" s="219" t="n">
        <f aca="false">IF(AND(S83&lt;&gt;"",S83=3,R83=0),3,              (IF(AND(S83&lt;&gt;"",S83=3,R83=1),3,                           (IF(AND(S83&lt;&gt;"",S83=3,R83=2),2,                        (IF(AND(S83&lt;&gt;"",S83=2),1,                                                 (IF(AND(S83&lt;&gt;"",S83=1),0,                                                               (IF(AND(S83&lt;&gt;"",S83=0),0,                                                                                0)))))))))))</f>
        <v>0</v>
      </c>
      <c r="V83" s="220"/>
      <c r="W83" s="220"/>
      <c r="X83" s="220"/>
      <c r="Y83" s="220"/>
      <c r="Z83" s="220"/>
      <c r="AA83" s="220"/>
      <c r="AB83" s="220"/>
      <c r="AC83" s="220"/>
      <c r="AD83" s="220"/>
      <c r="AE83" s="220"/>
      <c r="AF83" s="220"/>
      <c r="AG83" s="220"/>
      <c r="AH83" s="220"/>
      <c r="AI83" s="220"/>
      <c r="AJ83" s="220"/>
      <c r="AK83" s="220"/>
      <c r="AL83" s="220"/>
      <c r="AM83" s="221" t="str">
        <f aca="true">IF(U83&lt;&gt;"","",IF(C83&lt;&gt;"","verlegt",IF(B83&lt;TODAY(),"offen","")))</f>
        <v/>
      </c>
      <c r="AN83" s="221"/>
      <c r="AO83" s="222" t="str">
        <f aca="true">IF(U83&lt;&gt;"","",IF(C83="","",IF(C83&lt;TODAY(),"offen","")))</f>
        <v/>
      </c>
      <c r="AP83" s="222"/>
      <c r="AQ83" s="223" t="n">
        <f aca="false">IF(F83&gt;G83,1,0)</f>
        <v>0</v>
      </c>
      <c r="AR83" s="223" t="n">
        <f aca="false">IF(G83&gt;F83,1,0)</f>
        <v>0</v>
      </c>
      <c r="AS83" s="27" t="n">
        <f aca="false">IF(H83&gt;I83,1,0)</f>
        <v>0</v>
      </c>
      <c r="AT83" s="27" t="n">
        <f aca="false">IF(I83&gt;H83,1,0)</f>
        <v>0</v>
      </c>
      <c r="AU83" s="223" t="n">
        <f aca="false">IF(J83&gt;K83,1,0)</f>
        <v>0</v>
      </c>
      <c r="AV83" s="223" t="n">
        <f aca="false">IF(K83&gt;J83,1,0)</f>
        <v>0</v>
      </c>
      <c r="AW83" s="27" t="n">
        <f aca="false">IF(L83&gt;M83,1,0)</f>
        <v>0</v>
      </c>
      <c r="AX83" s="27" t="n">
        <f aca="false">IF(M83&gt;L83,1,0)</f>
        <v>0</v>
      </c>
      <c r="AY83" s="223" t="n">
        <f aca="false">IF(N83&gt;O83,1,0)</f>
        <v>0</v>
      </c>
      <c r="AZ83" s="223" t="n">
        <f aca="false">IF(O83&gt;N83,1,0)</f>
        <v>0</v>
      </c>
      <c r="BA83" s="177" t="n">
        <f aca="false">IF(T83=3,1,0)</f>
        <v>0</v>
      </c>
      <c r="BB83" s="177" t="n">
        <f aca="false">IF(T83=2,1,0)</f>
        <v>0</v>
      </c>
      <c r="BC83" s="177" t="n">
        <f aca="false">IF(T83=1,1,0)</f>
        <v>0</v>
      </c>
      <c r="BD83" s="177" t="n">
        <f aca="false">IF(AND(T83=0,U83&lt;&gt;0),1,0)</f>
        <v>0</v>
      </c>
      <c r="BE83" s="177" t="n">
        <f aca="false">IF(U42=3,1,0)</f>
        <v>0</v>
      </c>
      <c r="BF83" s="177" t="n">
        <f aca="false">IF(U42=2,1,0)</f>
        <v>0</v>
      </c>
      <c r="BG83" s="177" t="n">
        <f aca="false">IF(U42=1,1,0)</f>
        <v>0</v>
      </c>
      <c r="BH83" s="177" t="n">
        <f aca="false">IF(AND(U42=0,T42&lt;&gt;0),1,0)</f>
        <v>0</v>
      </c>
      <c r="BI83" s="27"/>
    </row>
    <row r="84" customFormat="false" ht="13.5" hidden="false" customHeight="true" outlineLevel="0" collapsed="false">
      <c r="A84" s="224"/>
      <c r="B84" s="225"/>
      <c r="C84" s="263"/>
      <c r="D84" s="262" t="str">
        <f aca="false">D83</f>
        <v>SV Miesau</v>
      </c>
      <c r="E84" s="228" t="str">
        <f aca="false">E6</f>
        <v>Rodenbach/Weilerbach</v>
      </c>
      <c r="F84" s="231"/>
      <c r="G84" s="232"/>
      <c r="H84" s="229"/>
      <c r="I84" s="230"/>
      <c r="J84" s="231"/>
      <c r="K84" s="232"/>
      <c r="L84" s="229"/>
      <c r="M84" s="230"/>
      <c r="N84" s="231"/>
      <c r="O84" s="232"/>
      <c r="P84" s="235" t="str">
        <f aca="false">IF(F84="","",F84+H84+J84+L84+N84)</f>
        <v/>
      </c>
      <c r="Q84" s="236" t="str">
        <f aca="false">IF(G84="","",G84+I84+K84+M84+O84)</f>
        <v/>
      </c>
      <c r="R84" s="235" t="str">
        <f aca="false">IF(F84="","",AQ84+AS84+AU84+AW84+AY84)</f>
        <v/>
      </c>
      <c r="S84" s="236" t="str">
        <f aca="false">IF(G84="","",AR84+AT84+AV84+AX84+AZ84)</f>
        <v/>
      </c>
      <c r="T84" s="218" t="n">
        <f aca="false">IF(AND(R84&lt;&gt;"",R84=3,S84=0),3,              (IF(AND(R84&lt;&gt;"",R84=3,S84=1),3,                           (IF(AND(R84&lt;&gt;"",R84=3,S84=2),2,                        (IF(AND(R84&lt;&gt;"",R84=2),1,                                                 (IF(AND(R84&lt;&gt;"",R84=1),0,                                                               (IF(AND(R84&lt;&gt;"",R84=0),0,                                                                                0)))))))))))</f>
        <v>0</v>
      </c>
      <c r="U84" s="219" t="n">
        <f aca="false">IF(AND(S84&lt;&gt;"",S84=3,R84=0),3,              (IF(AND(S84&lt;&gt;"",S84=3,R84=1),3,                           (IF(AND(S84&lt;&gt;"",S84=3,R84=2),2,                        (IF(AND(S84&lt;&gt;"",S84=2),1,                                                 (IF(AND(S84&lt;&gt;"",S84=1),0,                                                               (IF(AND(S84&lt;&gt;"",S84=0),0,                                                                                0)))))))))))</f>
        <v>0</v>
      </c>
      <c r="V84" s="237"/>
      <c r="W84" s="237"/>
      <c r="X84" s="237"/>
      <c r="Y84" s="237"/>
      <c r="Z84" s="237"/>
      <c r="AA84" s="237"/>
      <c r="AB84" s="237"/>
      <c r="AC84" s="237"/>
      <c r="AD84" s="237"/>
      <c r="AE84" s="237"/>
      <c r="AF84" s="237"/>
      <c r="AG84" s="237"/>
      <c r="AH84" s="237"/>
      <c r="AI84" s="237"/>
      <c r="AJ84" s="237"/>
      <c r="AK84" s="237"/>
      <c r="AL84" s="237"/>
      <c r="AM84" s="238" t="str">
        <f aca="true">IF(U84&lt;&gt;"","",IF(C84&lt;&gt;"","verlegt",IF(B84&lt;TODAY(),"offen","")))</f>
        <v/>
      </c>
      <c r="AN84" s="238"/>
      <c r="AO84" s="239" t="str">
        <f aca="true">IF(U84&lt;&gt;"","",IF(C84="","",IF(C84&lt;TODAY(),"offen","")))</f>
        <v/>
      </c>
      <c r="AP84" s="239"/>
      <c r="AQ84" s="223" t="n">
        <f aca="false">IF(F84&gt;G84,1,0)</f>
        <v>0</v>
      </c>
      <c r="AR84" s="223" t="n">
        <f aca="false">IF(G84&gt;F84,1,0)</f>
        <v>0</v>
      </c>
      <c r="AS84" s="27" t="n">
        <f aca="false">IF(H84&gt;I84,1,0)</f>
        <v>0</v>
      </c>
      <c r="AT84" s="27" t="n">
        <f aca="false">IF(I84&gt;H84,1,0)</f>
        <v>0</v>
      </c>
      <c r="AU84" s="223" t="n">
        <f aca="false">IF(J84&gt;K84,1,0)</f>
        <v>0</v>
      </c>
      <c r="AV84" s="223" t="n">
        <f aca="false">IF(K84&gt;J84,1,0)</f>
        <v>0</v>
      </c>
      <c r="AW84" s="27" t="n">
        <f aca="false">IF(L84&gt;M84,1,0)</f>
        <v>0</v>
      </c>
      <c r="AX84" s="27" t="n">
        <f aca="false">IF(M84&gt;L84,1,0)</f>
        <v>0</v>
      </c>
      <c r="AY84" s="223" t="n">
        <f aca="false">IF(N84&gt;O84,1,0)</f>
        <v>0</v>
      </c>
      <c r="AZ84" s="223" t="n">
        <f aca="false">IF(O84&gt;N84,1,0)</f>
        <v>0</v>
      </c>
      <c r="BA84" s="177" t="n">
        <f aca="false">IF(T84=3,1,0)</f>
        <v>0</v>
      </c>
      <c r="BB84" s="177" t="n">
        <f aca="false">IF(T84=2,1,0)</f>
        <v>0</v>
      </c>
      <c r="BC84" s="177" t="n">
        <f aca="false">IF(T84=1,1,0)</f>
        <v>0</v>
      </c>
      <c r="BD84" s="177" t="n">
        <f aca="false">IF(AND(T84=0,U84&lt;&gt;0),1,0)</f>
        <v>0</v>
      </c>
      <c r="BE84" s="177" t="n">
        <f aca="false">IF(U53=3,1,0)</f>
        <v>0</v>
      </c>
      <c r="BF84" s="177" t="n">
        <f aca="false">IF(U53=2,1,0)</f>
        <v>0</v>
      </c>
      <c r="BG84" s="177" t="n">
        <f aca="false">IF(U53=1,1,0)</f>
        <v>0</v>
      </c>
      <c r="BH84" s="177" t="n">
        <f aca="false">IF(AND(U53=0,T53&lt;&gt;0),1,0)</f>
        <v>0</v>
      </c>
      <c r="BI84" s="27"/>
    </row>
    <row r="85" customFormat="false" ht="13.5" hidden="false" customHeight="true" outlineLevel="0" collapsed="false">
      <c r="A85" s="224"/>
      <c r="B85" s="225"/>
      <c r="C85" s="263"/>
      <c r="D85" s="262" t="str">
        <f aca="false">D84</f>
        <v>SV Miesau</v>
      </c>
      <c r="E85" s="228" t="str">
        <f aca="false">E9</f>
        <v>Erlenbach/Morlautern</v>
      </c>
      <c r="F85" s="231"/>
      <c r="G85" s="232"/>
      <c r="H85" s="229"/>
      <c r="I85" s="230"/>
      <c r="J85" s="231"/>
      <c r="K85" s="232"/>
      <c r="L85" s="229"/>
      <c r="M85" s="230"/>
      <c r="N85" s="231"/>
      <c r="O85" s="232"/>
      <c r="P85" s="235" t="str">
        <f aca="false">IF(F85="","",F85+H85+J85+L85+N85)</f>
        <v/>
      </c>
      <c r="Q85" s="236" t="str">
        <f aca="false">IF(G85="","",G85+I85+K85+M85+O85)</f>
        <v/>
      </c>
      <c r="R85" s="235" t="str">
        <f aca="false">IF(F85="","",AQ85+AS85+AU85+AW85+AY85)</f>
        <v/>
      </c>
      <c r="S85" s="236" t="str">
        <f aca="false">IF(G85="","",AR85+AT85+AV85+AX85+AZ85)</f>
        <v/>
      </c>
      <c r="T85" s="218" t="n">
        <f aca="false">IF(AND(R85&lt;&gt;"",R85=3,S85=0),3,              (IF(AND(R85&lt;&gt;"",R85=3,S85=1),3,                           (IF(AND(R85&lt;&gt;"",R85=3,S85=2),2,                        (IF(AND(R85&lt;&gt;"",R85=2),1,                                                 (IF(AND(R85&lt;&gt;"",R85=1),0,                                                               (IF(AND(R85&lt;&gt;"",R85=0),0,                                                                                0)))))))))))</f>
        <v>0</v>
      </c>
      <c r="U85" s="219" t="n">
        <f aca="false">IF(AND(S85&lt;&gt;"",S85=3,R85=0),3,              (IF(AND(S85&lt;&gt;"",S85=3,R85=1),3,                           (IF(AND(S85&lt;&gt;"",S85=3,R85=2),2,                        (IF(AND(S85&lt;&gt;"",S85=2),1,                                                 (IF(AND(S85&lt;&gt;"",S85=1),0,                                                               (IF(AND(S85&lt;&gt;"",S85=0),0,                                                                                0)))))))))))</f>
        <v>0</v>
      </c>
      <c r="V85" s="237"/>
      <c r="W85" s="237"/>
      <c r="X85" s="237"/>
      <c r="Y85" s="237"/>
      <c r="Z85" s="237"/>
      <c r="AA85" s="237"/>
      <c r="AB85" s="237"/>
      <c r="AC85" s="237"/>
      <c r="AD85" s="237"/>
      <c r="AE85" s="237"/>
      <c r="AF85" s="237"/>
      <c r="AG85" s="237"/>
      <c r="AH85" s="237"/>
      <c r="AI85" s="237"/>
      <c r="AJ85" s="237"/>
      <c r="AK85" s="237"/>
      <c r="AL85" s="237"/>
      <c r="AM85" s="238" t="str">
        <f aca="true">IF(U85&lt;&gt;"","",IF(C85&lt;&gt;"","verlegt",IF(B85&lt;TODAY(),"offen","")))</f>
        <v/>
      </c>
      <c r="AN85" s="238"/>
      <c r="AO85" s="239" t="str">
        <f aca="true">IF(U85&lt;&gt;"","",IF(C85="","",IF(C85&lt;TODAY(),"offen","")))</f>
        <v/>
      </c>
      <c r="AP85" s="239"/>
      <c r="AQ85" s="223" t="n">
        <f aca="false">IF(F85&gt;G85,1,0)</f>
        <v>0</v>
      </c>
      <c r="AR85" s="223" t="n">
        <f aca="false">IF(G85&gt;F85,1,0)</f>
        <v>0</v>
      </c>
      <c r="AS85" s="27" t="n">
        <f aca="false">IF(H85&gt;I85,1,0)</f>
        <v>0</v>
      </c>
      <c r="AT85" s="27" t="n">
        <f aca="false">IF(I85&gt;H85,1,0)</f>
        <v>0</v>
      </c>
      <c r="AU85" s="223" t="n">
        <f aca="false">IF(J85&gt;K85,1,0)</f>
        <v>0</v>
      </c>
      <c r="AV85" s="223" t="n">
        <f aca="false">IF(K85&gt;J85,1,0)</f>
        <v>0</v>
      </c>
      <c r="AW85" s="27" t="n">
        <f aca="false">IF(L85&gt;M85,1,0)</f>
        <v>0</v>
      </c>
      <c r="AX85" s="27" t="n">
        <f aca="false">IF(M85&gt;L85,1,0)</f>
        <v>0</v>
      </c>
      <c r="AY85" s="223" t="n">
        <f aca="false">IF(N85&gt;O85,1,0)</f>
        <v>0</v>
      </c>
      <c r="AZ85" s="223" t="n">
        <f aca="false">IF(O85&gt;N85,1,0)</f>
        <v>0</v>
      </c>
      <c r="BA85" s="177" t="n">
        <f aca="false">IF(T85=3,1,0)</f>
        <v>0</v>
      </c>
      <c r="BB85" s="177" t="n">
        <f aca="false">IF(T85=2,1,0)</f>
        <v>0</v>
      </c>
      <c r="BC85" s="177" t="n">
        <f aca="false">IF(T85=1,1,0)</f>
        <v>0</v>
      </c>
      <c r="BD85" s="177" t="n">
        <f aca="false">IF(AND(T85=0,U85&lt;&gt;0),1,0)</f>
        <v>0</v>
      </c>
      <c r="BE85" s="177" t="n">
        <f aca="false">IF(U64=3,1,0)</f>
        <v>0</v>
      </c>
      <c r="BF85" s="177" t="n">
        <f aca="false">IF(U64=2,1,0)</f>
        <v>0</v>
      </c>
      <c r="BG85" s="177" t="n">
        <f aca="false">IF(U64=1,1,0)</f>
        <v>0</v>
      </c>
      <c r="BH85" s="177" t="n">
        <f aca="false">IF(AND(U64=0,T64&lt;&gt;0),1,0)</f>
        <v>0</v>
      </c>
      <c r="BI85" s="27"/>
    </row>
    <row r="86" customFormat="false" ht="13.5" hidden="false" customHeight="true" outlineLevel="0" collapsed="false">
      <c r="A86" s="224"/>
      <c r="B86" s="225"/>
      <c r="C86" s="261"/>
      <c r="D86" s="262" t="str">
        <f aca="false">D85</f>
        <v>SV Miesau</v>
      </c>
      <c r="E86" s="228" t="str">
        <f aca="false">E12</f>
        <v>TuS Kriegsfeld</v>
      </c>
      <c r="F86" s="231"/>
      <c r="G86" s="232"/>
      <c r="H86" s="229"/>
      <c r="I86" s="230"/>
      <c r="J86" s="231"/>
      <c r="K86" s="232"/>
      <c r="L86" s="229"/>
      <c r="M86" s="230"/>
      <c r="N86" s="231"/>
      <c r="O86" s="232"/>
      <c r="P86" s="235" t="str">
        <f aca="false">IF(F86="","",F86+H86+J86+L86+N86)</f>
        <v/>
      </c>
      <c r="Q86" s="236" t="str">
        <f aca="false">IF(G86="","",G86+I86+K86+M86+O86)</f>
        <v/>
      </c>
      <c r="R86" s="235" t="str">
        <f aca="false">IF(F86="","",AQ86+AS86+AU86+AW86+AY86)</f>
        <v/>
      </c>
      <c r="S86" s="236" t="str">
        <f aca="false">IF(G86="","",AR86+AT86+AV86+AX86+AZ86)</f>
        <v/>
      </c>
      <c r="T86" s="218" t="n">
        <f aca="false">IF(AND(R86&lt;&gt;"",R86=3,S86=0),3,              (IF(AND(R86&lt;&gt;"",R86=3,S86=1),3,                           (IF(AND(R86&lt;&gt;"",R86=3,S86=2),2,                        (IF(AND(R86&lt;&gt;"",R86=2),1,                                                 (IF(AND(R86&lt;&gt;"",R86=1),0,                                                               (IF(AND(R86&lt;&gt;"",R86=0),0,                                                                                0)))))))))))</f>
        <v>0</v>
      </c>
      <c r="U86" s="219" t="n">
        <f aca="false">IF(AND(S86&lt;&gt;"",S86=3,R86=0),3,              (IF(AND(S86&lt;&gt;"",S86=3,R86=1),3,                           (IF(AND(S86&lt;&gt;"",S86=3,R86=2),2,                        (IF(AND(S86&lt;&gt;"",S86=2),1,                                                 (IF(AND(S86&lt;&gt;"",S86=1),0,                                                               (IF(AND(S86&lt;&gt;"",S86=0),0,                                                                                0)))))))))))</f>
        <v>0</v>
      </c>
      <c r="V86" s="237"/>
      <c r="W86" s="237"/>
      <c r="X86" s="237"/>
      <c r="Y86" s="237"/>
      <c r="Z86" s="237"/>
      <c r="AA86" s="237"/>
      <c r="AB86" s="237"/>
      <c r="AC86" s="237"/>
      <c r="AD86" s="237"/>
      <c r="AE86" s="237"/>
      <c r="AF86" s="237"/>
      <c r="AG86" s="237"/>
      <c r="AH86" s="237"/>
      <c r="AI86" s="237"/>
      <c r="AJ86" s="237"/>
      <c r="AK86" s="237"/>
      <c r="AL86" s="237"/>
      <c r="AM86" s="264" t="str">
        <f aca="true">IF(U86&lt;&gt;"","",IF(C86&lt;&gt;"","verlegt",IF(B86&lt;TODAY(),"offen","")))</f>
        <v/>
      </c>
      <c r="AN86" s="264"/>
      <c r="AO86" s="239" t="str">
        <f aca="true">IF(U86&lt;&gt;"","",IF(C86="","",IF(C86&lt;TODAY(),"offen","")))</f>
        <v/>
      </c>
      <c r="AP86" s="239"/>
      <c r="AQ86" s="223" t="n">
        <f aca="false">IF(F86&gt;G86,1,0)</f>
        <v>0</v>
      </c>
      <c r="AR86" s="223" t="n">
        <f aca="false">IF(G86&gt;F86,1,0)</f>
        <v>0</v>
      </c>
      <c r="AS86" s="27" t="n">
        <f aca="false">IF(H86&gt;I86,1,0)</f>
        <v>0</v>
      </c>
      <c r="AT86" s="27" t="n">
        <f aca="false">IF(I86&gt;H86,1,0)</f>
        <v>0</v>
      </c>
      <c r="AU86" s="223" t="n">
        <f aca="false">IF(J86&gt;K86,1,0)</f>
        <v>0</v>
      </c>
      <c r="AV86" s="223" t="n">
        <f aca="false">IF(K86&gt;J86,1,0)</f>
        <v>0</v>
      </c>
      <c r="AW86" s="27" t="n">
        <f aca="false">IF(L86&gt;M86,1,0)</f>
        <v>0</v>
      </c>
      <c r="AX86" s="27" t="n">
        <f aca="false">IF(M86&gt;L86,1,0)</f>
        <v>0</v>
      </c>
      <c r="AY86" s="223" t="n">
        <f aca="false">IF(N86&gt;O86,1,0)</f>
        <v>0</v>
      </c>
      <c r="AZ86" s="223" t="n">
        <f aca="false">IF(O86&gt;N86,1,0)</f>
        <v>0</v>
      </c>
      <c r="BA86" s="177" t="n">
        <f aca="false">IF(T86=3,1,0)</f>
        <v>0</v>
      </c>
      <c r="BB86" s="177" t="n">
        <f aca="false">IF(T86=2,1,0)</f>
        <v>0</v>
      </c>
      <c r="BC86" s="177" t="n">
        <f aca="false">IF(T86=1,1,0)</f>
        <v>0</v>
      </c>
      <c r="BD86" s="177" t="n">
        <f aca="false">IF(AND(T86=0,U86&lt;&gt;0),1,0)</f>
        <v>0</v>
      </c>
      <c r="BE86" s="177" t="n">
        <f aca="false">IF(U75=3,1,0)</f>
        <v>0</v>
      </c>
      <c r="BF86" s="177" t="n">
        <f aca="false">IF(U75=2,1,0)</f>
        <v>0</v>
      </c>
      <c r="BG86" s="177" t="n">
        <f aca="false">IF(U75=1,1,0)</f>
        <v>0</v>
      </c>
      <c r="BH86" s="177" t="n">
        <f aca="false">IF(AND(U75=0,T75&lt;&gt;0),1,0)</f>
        <v>0</v>
      </c>
      <c r="BI86" s="27"/>
    </row>
    <row r="87" customFormat="false" ht="13.5" hidden="true" customHeight="true" outlineLevel="0" collapsed="false">
      <c r="A87" s="224"/>
      <c r="B87" s="225"/>
      <c r="C87" s="263"/>
      <c r="D87" s="262" t="str">
        <f aca="false">D86</f>
        <v>SV Miesau</v>
      </c>
      <c r="E87" s="228" t="n">
        <f aca="false">E18</f>
        <v>0</v>
      </c>
      <c r="F87" s="231"/>
      <c r="G87" s="232"/>
      <c r="H87" s="229"/>
      <c r="I87" s="230"/>
      <c r="J87" s="231"/>
      <c r="K87" s="232"/>
      <c r="L87" s="229"/>
      <c r="M87" s="230"/>
      <c r="N87" s="231"/>
      <c r="O87" s="232"/>
      <c r="P87" s="235" t="str">
        <f aca="false">IF(F87="","",F87+H87+J87+L87+N87)</f>
        <v/>
      </c>
      <c r="Q87" s="236" t="str">
        <f aca="false">IF(G87="","",G87+I87+K87+M87+O87)</f>
        <v/>
      </c>
      <c r="R87" s="235" t="str">
        <f aca="false">IF(F87="","",AQ87+AS87+AU87+AW87+AY87)</f>
        <v/>
      </c>
      <c r="S87" s="236" t="str">
        <f aca="false">IF(G87="","",AR87+AT87+AV87+AX87+AZ87)</f>
        <v/>
      </c>
      <c r="T87" s="218" t="n">
        <f aca="false">IF(AND(R87&lt;&gt;"",R87=3,S87=0),3,              (IF(AND(R87&lt;&gt;"",R87=3,S87=1),3,                           (IF(AND(R87&lt;&gt;"",R87=3,S87=2),2,                        (IF(AND(R87&lt;&gt;"",R87=2),1,                                                 (IF(AND(R87&lt;&gt;"",R87=1),0,                                                               (IF(AND(R87&lt;&gt;"",R87=0),0,                                                                                0)))))))))))</f>
        <v>0</v>
      </c>
      <c r="U87" s="219" t="n">
        <f aca="false">IF(AND(S87&lt;&gt;"",S87=3,R87=0),3,              (IF(AND(S87&lt;&gt;"",S87=3,R87=1),3,                           (IF(AND(S87&lt;&gt;"",S87=3,R87=2),2,                        (IF(AND(S87&lt;&gt;"",S87=2),1,                                                 (IF(AND(S87&lt;&gt;"",S87=1),0,                                                               (IF(AND(S87&lt;&gt;"",S87=0),0,                                                                                0)))))))))))</f>
        <v>0</v>
      </c>
      <c r="V87" s="237"/>
      <c r="W87" s="237"/>
      <c r="X87" s="237"/>
      <c r="Y87" s="237"/>
      <c r="Z87" s="237"/>
      <c r="AA87" s="237"/>
      <c r="AB87" s="237"/>
      <c r="AC87" s="237"/>
      <c r="AD87" s="237"/>
      <c r="AE87" s="237"/>
      <c r="AF87" s="237"/>
      <c r="AG87" s="237"/>
      <c r="AH87" s="237"/>
      <c r="AI87" s="237"/>
      <c r="AJ87" s="237"/>
      <c r="AK87" s="237"/>
      <c r="AL87" s="237"/>
      <c r="AM87" s="238" t="str">
        <f aca="true">IF(U87&lt;&gt;"","",IF(C87&lt;&gt;"","verlegt",IF(B87&lt;TODAY(),"offen","")))</f>
        <v/>
      </c>
      <c r="AN87" s="238"/>
      <c r="AO87" s="239" t="str">
        <f aca="true">IF(U87&lt;&gt;"","",IF(C87="","",IF(C87&lt;TODAY(),"offen","")))</f>
        <v/>
      </c>
      <c r="AP87" s="239"/>
      <c r="AQ87" s="223" t="n">
        <f aca="false">IF(F87&gt;G87,1,0)</f>
        <v>0</v>
      </c>
      <c r="AR87" s="223" t="n">
        <f aca="false">IF(G87&gt;F87,1,0)</f>
        <v>0</v>
      </c>
      <c r="AS87" s="27" t="n">
        <f aca="false">IF(H87&gt;I87,1,0)</f>
        <v>0</v>
      </c>
      <c r="AT87" s="27" t="n">
        <f aca="false">IF(I87&gt;H87,1,0)</f>
        <v>0</v>
      </c>
      <c r="AU87" s="223" t="n">
        <f aca="false">IF(J87&gt;K87,1,0)</f>
        <v>0</v>
      </c>
      <c r="AV87" s="223" t="n">
        <f aca="false">IF(K87&gt;J87,1,0)</f>
        <v>0</v>
      </c>
      <c r="AW87" s="27" t="n">
        <f aca="false">IF(L87&gt;M87,1,0)</f>
        <v>0</v>
      </c>
      <c r="AX87" s="27" t="n">
        <f aca="false">IF(M87&gt;L87,1,0)</f>
        <v>0</v>
      </c>
      <c r="AY87" s="223" t="n">
        <f aca="false">IF(N87&gt;O87,1,0)</f>
        <v>0</v>
      </c>
      <c r="AZ87" s="223" t="n">
        <f aca="false">IF(O87&gt;N87,1,0)</f>
        <v>0</v>
      </c>
      <c r="BA87" s="177" t="n">
        <f aca="false">IF(T87=3,1,0)</f>
        <v>0</v>
      </c>
      <c r="BB87" s="177" t="n">
        <f aca="false">IF(T87=2,1,0)</f>
        <v>0</v>
      </c>
      <c r="BC87" s="177" t="n">
        <f aca="false">IF(T87=1,1,0)</f>
        <v>0</v>
      </c>
      <c r="BD87" s="177" t="n">
        <f aca="false">IF(AND(T87=0,U87&lt;&gt;0),1,0)</f>
        <v>0</v>
      </c>
      <c r="BE87" s="177" t="n">
        <f aca="false">IF(U98=3,1,0)</f>
        <v>0</v>
      </c>
      <c r="BF87" s="177" t="n">
        <f aca="false">IF(U98=2,1,0)</f>
        <v>0</v>
      </c>
      <c r="BG87" s="177" t="n">
        <f aca="false">IF(U98=1,1,0)</f>
        <v>0</v>
      </c>
      <c r="BH87" s="177" t="n">
        <f aca="false">IF(AND(U98=0,T98&lt;&gt;0),1,0)</f>
        <v>0</v>
      </c>
      <c r="BI87" s="27"/>
    </row>
    <row r="88" customFormat="false" ht="13.5" hidden="true" customHeight="true" outlineLevel="0" collapsed="false">
      <c r="A88" s="224"/>
      <c r="B88" s="225"/>
      <c r="C88" s="263"/>
      <c r="D88" s="262" t="str">
        <f aca="false">D87</f>
        <v>SV Miesau</v>
      </c>
      <c r="E88" s="228" t="n">
        <f aca="false">E21</f>
        <v>0</v>
      </c>
      <c r="F88" s="231"/>
      <c r="G88" s="232"/>
      <c r="H88" s="229"/>
      <c r="I88" s="230"/>
      <c r="J88" s="231"/>
      <c r="K88" s="232"/>
      <c r="L88" s="229"/>
      <c r="M88" s="230"/>
      <c r="N88" s="231"/>
      <c r="O88" s="232"/>
      <c r="P88" s="235" t="str">
        <f aca="false">IF(F88="","",F88+H88+J88+L88+N88)</f>
        <v/>
      </c>
      <c r="Q88" s="236" t="str">
        <f aca="false">IF(G88="","",G88+I88+K88+M88+O88)</f>
        <v/>
      </c>
      <c r="R88" s="235" t="str">
        <f aca="false">IF(F88="","",AQ88+AS88+AU88+AW88+AY88)</f>
        <v/>
      </c>
      <c r="S88" s="236" t="str">
        <f aca="false">IF(G88="","",AR88+AT88+AV88+AX88+AZ88)</f>
        <v/>
      </c>
      <c r="T88" s="218" t="n">
        <f aca="false">IF(AND(R88&lt;&gt;"",R88=3,S88=0),3,              (IF(AND(R88&lt;&gt;"",R88=3,S88=1),3,                           (IF(AND(R88&lt;&gt;"",R88=3,S88=2),2,                        (IF(AND(R88&lt;&gt;"",R88=2),1,                                                 (IF(AND(R88&lt;&gt;"",R88=1),0,                                                               (IF(AND(R88&lt;&gt;"",R88=0),0,                                                                                0)))))))))))</f>
        <v>0</v>
      </c>
      <c r="U88" s="219" t="n">
        <f aca="false">IF(AND(S88&lt;&gt;"",S88=3,R88=0),3,              (IF(AND(S88&lt;&gt;"",S88=3,R88=1),3,                           (IF(AND(S88&lt;&gt;"",S88=3,R88=2),2,                        (IF(AND(S88&lt;&gt;"",S88=2),1,                                                 (IF(AND(S88&lt;&gt;"",S88=1),0,                                                               (IF(AND(S88&lt;&gt;"",S88=0),0,                                                                                0)))))))))))</f>
        <v>0</v>
      </c>
      <c r="V88" s="237"/>
      <c r="W88" s="237"/>
      <c r="X88" s="237"/>
      <c r="Y88" s="237"/>
      <c r="Z88" s="237"/>
      <c r="AA88" s="237"/>
      <c r="AB88" s="237"/>
      <c r="AC88" s="237"/>
      <c r="AD88" s="237"/>
      <c r="AE88" s="237"/>
      <c r="AF88" s="237"/>
      <c r="AG88" s="237"/>
      <c r="AH88" s="237"/>
      <c r="AI88" s="237"/>
      <c r="AJ88" s="237"/>
      <c r="AK88" s="237"/>
      <c r="AL88" s="237"/>
      <c r="AM88" s="238" t="str">
        <f aca="true">IF(U88&lt;&gt;"","",IF(C88&lt;&gt;"","verlegt",IF(B88&lt;TODAY(),"offen","")))</f>
        <v/>
      </c>
      <c r="AN88" s="238"/>
      <c r="AO88" s="239" t="str">
        <f aca="true">IF(U88&lt;&gt;"","",IF(C88="","",IF(C88&lt;TODAY(),"offen","")))</f>
        <v/>
      </c>
      <c r="AP88" s="239"/>
      <c r="AQ88" s="223" t="n">
        <f aca="false">IF(F88&gt;G88,1,0)</f>
        <v>0</v>
      </c>
      <c r="AR88" s="223" t="n">
        <f aca="false">IF(G88&gt;F88,1,0)</f>
        <v>0</v>
      </c>
      <c r="AS88" s="27" t="n">
        <f aca="false">IF(H88&gt;I88,1,0)</f>
        <v>0</v>
      </c>
      <c r="AT88" s="27" t="n">
        <f aca="false">IF(I88&gt;H88,1,0)</f>
        <v>0</v>
      </c>
      <c r="AU88" s="223" t="n">
        <f aca="false">IF(J88&gt;K88,1,0)</f>
        <v>0</v>
      </c>
      <c r="AV88" s="223" t="n">
        <f aca="false">IF(K88&gt;J88,1,0)</f>
        <v>0</v>
      </c>
      <c r="AW88" s="27" t="n">
        <f aca="false">IF(L88&gt;M88,1,0)</f>
        <v>0</v>
      </c>
      <c r="AX88" s="27" t="n">
        <f aca="false">IF(M88&gt;L88,1,0)</f>
        <v>0</v>
      </c>
      <c r="AY88" s="223" t="n">
        <f aca="false">IF(N88&gt;O88,1,0)</f>
        <v>0</v>
      </c>
      <c r="AZ88" s="223" t="n">
        <f aca="false">IF(O88&gt;N88,1,0)</f>
        <v>0</v>
      </c>
      <c r="BA88" s="177" t="n">
        <f aca="false">IF(T88=3,1,0)</f>
        <v>0</v>
      </c>
      <c r="BB88" s="177" t="n">
        <f aca="false">IF(T88=2,1,0)</f>
        <v>0</v>
      </c>
      <c r="BC88" s="177" t="n">
        <f aca="false">IF(T88=1,1,0)</f>
        <v>0</v>
      </c>
      <c r="BD88" s="177" t="n">
        <f aca="false">IF(AND(T88=0,U88&lt;&gt;0),1,0)</f>
        <v>0</v>
      </c>
      <c r="BE88" s="177" t="n">
        <f aca="false">IF(U109=3,1,0)</f>
        <v>0</v>
      </c>
      <c r="BF88" s="177" t="n">
        <f aca="false">IF(U109=2,1,0)</f>
        <v>0</v>
      </c>
      <c r="BG88" s="177" t="n">
        <f aca="false">IF(U109=1,1,0)</f>
        <v>0</v>
      </c>
      <c r="BH88" s="177" t="n">
        <f aca="false">IF(AND(U109=0,T109&lt;&gt;0),1,0)</f>
        <v>0</v>
      </c>
      <c r="BI88" s="27"/>
    </row>
    <row r="89" customFormat="false" ht="13.5" hidden="true" customHeight="true" outlineLevel="0" collapsed="false">
      <c r="A89" s="224"/>
      <c r="B89" s="225"/>
      <c r="C89" s="263"/>
      <c r="D89" s="262" t="str">
        <f aca="false">D88</f>
        <v>SV Miesau</v>
      </c>
      <c r="E89" s="228" t="n">
        <f aca="false">E24</f>
        <v>0</v>
      </c>
      <c r="F89" s="231"/>
      <c r="G89" s="232"/>
      <c r="H89" s="229"/>
      <c r="I89" s="230"/>
      <c r="J89" s="231"/>
      <c r="K89" s="232"/>
      <c r="L89" s="229"/>
      <c r="M89" s="230"/>
      <c r="N89" s="231"/>
      <c r="O89" s="232"/>
      <c r="P89" s="235" t="str">
        <f aca="false">IF(F89="","",F89+H89+J89+L89+N89)</f>
        <v/>
      </c>
      <c r="Q89" s="236" t="str">
        <f aca="false">IF(G89="","",G89+I89+K89+M89+O89)</f>
        <v/>
      </c>
      <c r="R89" s="235" t="str">
        <f aca="false">IF(F89="","",AQ89+AS89+AU89+AW89+AY89)</f>
        <v/>
      </c>
      <c r="S89" s="236" t="str">
        <f aca="false">IF(G89="","",AR89+AT89+AV89+AX89+AZ89)</f>
        <v/>
      </c>
      <c r="T89" s="218" t="n">
        <f aca="false">IF(AND(R89&lt;&gt;"",R89=3,S89=0),3,              (IF(AND(R89&lt;&gt;"",R89=3,S89=1),3,                           (IF(AND(R89&lt;&gt;"",R89=3,S89=2),2,                        (IF(AND(R89&lt;&gt;"",R89=2),1,                                                 (IF(AND(R89&lt;&gt;"",R89=1),0,                                                               (IF(AND(R89&lt;&gt;"",R89=0),0,                                                                                0)))))))))))</f>
        <v>0</v>
      </c>
      <c r="U89" s="219" t="n">
        <f aca="false">IF(AND(S89&lt;&gt;"",S89=3,R89=0),3,              (IF(AND(S89&lt;&gt;"",S89=3,R89=1),3,                           (IF(AND(S89&lt;&gt;"",S89=3,R89=2),2,                        (IF(AND(S89&lt;&gt;"",S89=2),1,                                                 (IF(AND(S89&lt;&gt;"",S89=1),0,                                                               (IF(AND(S89&lt;&gt;"",S89=0),0,                                                                                0)))))))))))</f>
        <v>0</v>
      </c>
      <c r="V89" s="237"/>
      <c r="W89" s="237"/>
      <c r="X89" s="237"/>
      <c r="Y89" s="237"/>
      <c r="Z89" s="237"/>
      <c r="AA89" s="237"/>
      <c r="AB89" s="237"/>
      <c r="AC89" s="237"/>
      <c r="AD89" s="237"/>
      <c r="AE89" s="237"/>
      <c r="AF89" s="237"/>
      <c r="AG89" s="237"/>
      <c r="AH89" s="237"/>
      <c r="AI89" s="237"/>
      <c r="AJ89" s="237"/>
      <c r="AK89" s="237"/>
      <c r="AL89" s="237"/>
      <c r="AM89" s="238" t="str">
        <f aca="true">IF(U89&lt;&gt;"","",IF(C89&lt;&gt;"","verlegt",IF(B89&lt;TODAY(),"offen","")))</f>
        <v/>
      </c>
      <c r="AN89" s="238"/>
      <c r="AO89" s="239" t="str">
        <f aca="true">IF(U89&lt;&gt;"","",IF(C89="","",IF(C89&lt;TODAY(),"offen","")))</f>
        <v/>
      </c>
      <c r="AP89" s="239"/>
      <c r="AQ89" s="223" t="n">
        <f aca="false">IF(F89&gt;G89,1,0)</f>
        <v>0</v>
      </c>
      <c r="AR89" s="223" t="n">
        <f aca="false">IF(G89&gt;F89,1,0)</f>
        <v>0</v>
      </c>
      <c r="AS89" s="27" t="n">
        <f aca="false">IF(H89&gt;I89,1,0)</f>
        <v>0</v>
      </c>
      <c r="AT89" s="27" t="n">
        <f aca="false">IF(I89&gt;H89,1,0)</f>
        <v>0</v>
      </c>
      <c r="AU89" s="223" t="n">
        <f aca="false">IF(J89&gt;K89,1,0)</f>
        <v>0</v>
      </c>
      <c r="AV89" s="223" t="n">
        <f aca="false">IF(K89&gt;J89,1,0)</f>
        <v>0</v>
      </c>
      <c r="AW89" s="27" t="n">
        <f aca="false">IF(L89&gt;M89,1,0)</f>
        <v>0</v>
      </c>
      <c r="AX89" s="27" t="n">
        <f aca="false">IF(M89&gt;L89,1,0)</f>
        <v>0</v>
      </c>
      <c r="AY89" s="223" t="n">
        <f aca="false">IF(N89&gt;O89,1,0)</f>
        <v>0</v>
      </c>
      <c r="AZ89" s="223" t="n">
        <f aca="false">IF(O89&gt;N89,1,0)</f>
        <v>0</v>
      </c>
      <c r="BA89" s="177" t="n">
        <f aca="false">IF(T89=3,1,0)</f>
        <v>0</v>
      </c>
      <c r="BB89" s="177" t="n">
        <f aca="false">IF(T89=2,1,0)</f>
        <v>0</v>
      </c>
      <c r="BC89" s="177" t="n">
        <f aca="false">IF(T89=1,1,0)</f>
        <v>0</v>
      </c>
      <c r="BD89" s="177" t="n">
        <f aca="false">IF(AND(T89=0,U89&lt;&gt;0),1,0)</f>
        <v>0</v>
      </c>
      <c r="BE89" s="177" t="n">
        <f aca="false">IF(U120=3,1,0)</f>
        <v>0</v>
      </c>
      <c r="BF89" s="177" t="n">
        <f aca="false">IF(U120=2,1,0)</f>
        <v>0</v>
      </c>
      <c r="BG89" s="177" t="n">
        <f aca="false">IF(U120=1,1,0)</f>
        <v>0</v>
      </c>
      <c r="BH89" s="177" t="n">
        <f aca="false">IF(AND(U120=0,T120&lt;&gt;0),1,0)</f>
        <v>0</v>
      </c>
      <c r="BI89" s="27"/>
    </row>
    <row r="90" customFormat="false" ht="13.5" hidden="true" customHeight="true" outlineLevel="0" collapsed="false">
      <c r="A90" s="224"/>
      <c r="B90" s="225"/>
      <c r="C90" s="263"/>
      <c r="D90" s="262" t="str">
        <f aca="false">D89</f>
        <v>SV Miesau</v>
      </c>
      <c r="E90" s="228" t="n">
        <f aca="false">E27</f>
        <v>0</v>
      </c>
      <c r="F90" s="231"/>
      <c r="G90" s="232"/>
      <c r="H90" s="229"/>
      <c r="I90" s="230"/>
      <c r="J90" s="231"/>
      <c r="K90" s="232"/>
      <c r="L90" s="229"/>
      <c r="M90" s="230"/>
      <c r="N90" s="231"/>
      <c r="O90" s="232"/>
      <c r="P90" s="235" t="str">
        <f aca="false">IF(F90="","",F90+H90+J90+L90+N90)</f>
        <v/>
      </c>
      <c r="Q90" s="236" t="str">
        <f aca="false">IF(G90="","",G90+I90+K90+M90+O90)</f>
        <v/>
      </c>
      <c r="R90" s="235" t="str">
        <f aca="false">IF(F90="","",AQ90+AS90+AU90+AW90+AY90)</f>
        <v/>
      </c>
      <c r="S90" s="236" t="str">
        <f aca="false">IF(G90="","",AR90+AT90+AV90+AX90+AZ90)</f>
        <v/>
      </c>
      <c r="T90" s="218" t="n">
        <f aca="false">IF(AND(R90&lt;&gt;"",R90=3,S90=0),3,              (IF(AND(R90&lt;&gt;"",R90=3,S90=1),3,                           (IF(AND(R90&lt;&gt;"",R90=3,S90=2),2,                        (IF(AND(R90&lt;&gt;"",R90=2),1,                                                 (IF(AND(R90&lt;&gt;"",R90=1),0,                                                               (IF(AND(R90&lt;&gt;"",R90=0),0,                                                                                0)))))))))))</f>
        <v>0</v>
      </c>
      <c r="U90" s="219" t="n">
        <f aca="false">IF(AND(S90&lt;&gt;"",S90=3,R90=0),3,              (IF(AND(S90&lt;&gt;"",S90=3,R90=1),3,                           (IF(AND(S90&lt;&gt;"",S90=3,R90=2),2,                        (IF(AND(S90&lt;&gt;"",S90=2),1,                                                 (IF(AND(S90&lt;&gt;"",S90=1),0,                                                               (IF(AND(S90&lt;&gt;"",S90=0),0,                                                                                0)))))))))))</f>
        <v>0</v>
      </c>
      <c r="V90" s="237"/>
      <c r="W90" s="237"/>
      <c r="X90" s="237"/>
      <c r="Y90" s="237"/>
      <c r="Z90" s="237"/>
      <c r="AA90" s="237"/>
      <c r="AB90" s="237"/>
      <c r="AC90" s="237"/>
      <c r="AD90" s="237"/>
      <c r="AE90" s="237"/>
      <c r="AF90" s="237"/>
      <c r="AG90" s="237"/>
      <c r="AH90" s="237"/>
      <c r="AI90" s="237"/>
      <c r="AJ90" s="237"/>
      <c r="AK90" s="237"/>
      <c r="AL90" s="237"/>
      <c r="AM90" s="238" t="str">
        <f aca="true">IF(U90&lt;&gt;"","",IF(C90&lt;&gt;"","verlegt",IF(B90&lt;TODAY(),"offen","")))</f>
        <v/>
      </c>
      <c r="AN90" s="238"/>
      <c r="AO90" s="239" t="str">
        <f aca="true">IF(U90&lt;&gt;"","",IF(C90="","",IF(C90&lt;TODAY(),"offen","")))</f>
        <v/>
      </c>
      <c r="AP90" s="239"/>
      <c r="AQ90" s="223" t="n">
        <f aca="false">IF(F90&gt;G90,1,0)</f>
        <v>0</v>
      </c>
      <c r="AR90" s="223" t="n">
        <f aca="false">IF(G90&gt;F90,1,0)</f>
        <v>0</v>
      </c>
      <c r="AS90" s="27" t="n">
        <f aca="false">IF(H90&gt;I90,1,0)</f>
        <v>0</v>
      </c>
      <c r="AT90" s="27" t="n">
        <f aca="false">IF(I90&gt;H90,1,0)</f>
        <v>0</v>
      </c>
      <c r="AU90" s="223" t="n">
        <f aca="false">IF(J90&gt;K90,1,0)</f>
        <v>0</v>
      </c>
      <c r="AV90" s="223" t="n">
        <f aca="false">IF(K90&gt;J90,1,0)</f>
        <v>0</v>
      </c>
      <c r="AW90" s="27" t="n">
        <f aca="false">IF(L90&gt;M90,1,0)</f>
        <v>0</v>
      </c>
      <c r="AX90" s="27" t="n">
        <f aca="false">IF(M90&gt;L90,1,0)</f>
        <v>0</v>
      </c>
      <c r="AY90" s="223" t="n">
        <f aca="false">IF(N90&gt;O90,1,0)</f>
        <v>0</v>
      </c>
      <c r="AZ90" s="223" t="n">
        <f aca="false">IF(O90&gt;N90,1,0)</f>
        <v>0</v>
      </c>
      <c r="BA90" s="177" t="n">
        <f aca="false">IF(T90=3,1,0)</f>
        <v>0</v>
      </c>
      <c r="BB90" s="177" t="n">
        <f aca="false">IF(T90=2,1,0)</f>
        <v>0</v>
      </c>
      <c r="BC90" s="177" t="n">
        <f aca="false">IF(T90=1,1,0)</f>
        <v>0</v>
      </c>
      <c r="BD90" s="177" t="n">
        <f aca="false">IF(AND(T90=0,U90&lt;&gt;0),1,0)</f>
        <v>0</v>
      </c>
      <c r="BE90" s="177" t="n">
        <f aca="false">IF(U131=3,1,0)</f>
        <v>0</v>
      </c>
      <c r="BF90" s="177" t="n">
        <f aca="false">IF(U131=2,1,0)</f>
        <v>0</v>
      </c>
      <c r="BG90" s="177" t="n">
        <f aca="false">IF(U131=1,1,0)</f>
        <v>0</v>
      </c>
      <c r="BH90" s="177" t="n">
        <f aca="false">IF(AND(U131=0,T131&lt;&gt;0),1,0)</f>
        <v>0</v>
      </c>
      <c r="BI90" s="27"/>
    </row>
    <row r="91" customFormat="false" ht="13.5" hidden="true" customHeight="true" outlineLevel="0" collapsed="false">
      <c r="A91" s="224"/>
      <c r="B91" s="225"/>
      <c r="C91" s="263"/>
      <c r="D91" s="262" t="str">
        <f aca="false">D90</f>
        <v>SV Miesau</v>
      </c>
      <c r="E91" s="228" t="n">
        <f aca="false">E30</f>
        <v>0</v>
      </c>
      <c r="F91" s="231"/>
      <c r="G91" s="232"/>
      <c r="H91" s="229"/>
      <c r="I91" s="230"/>
      <c r="J91" s="231"/>
      <c r="K91" s="232"/>
      <c r="L91" s="229"/>
      <c r="M91" s="230"/>
      <c r="N91" s="231"/>
      <c r="O91" s="232"/>
      <c r="P91" s="235" t="str">
        <f aca="false">IF(F91="","",F91+H91+J91+L91+N91)</f>
        <v/>
      </c>
      <c r="Q91" s="236" t="str">
        <f aca="false">IF(G91="","",G91+I91+K91+M91+O91)</f>
        <v/>
      </c>
      <c r="R91" s="235" t="str">
        <f aca="false">IF(F91="","",AQ91+AS91+AU91+AW91+AY91)</f>
        <v/>
      </c>
      <c r="S91" s="236" t="str">
        <f aca="false">IF(G91="","",AR91+AT91+AV91+AX91+AZ91)</f>
        <v/>
      </c>
      <c r="T91" s="218" t="n">
        <f aca="false">IF(AND(R91&lt;&gt;"",R91=3,S91=0),3,              (IF(AND(R91&lt;&gt;"",R91=3,S91=1),3,                           (IF(AND(R91&lt;&gt;"",R91=3,S91=2),2,                        (IF(AND(R91&lt;&gt;"",R91=2),1,                                                 (IF(AND(R91&lt;&gt;"",R91=1),0,                                                               (IF(AND(R91&lt;&gt;"",R91=0),0,                                                                                0)))))))))))</f>
        <v>0</v>
      </c>
      <c r="U91" s="219" t="n">
        <f aca="false">IF(AND(S91&lt;&gt;"",S91=3,R91=0),3,              (IF(AND(S91&lt;&gt;"",S91=3,R91=1),3,                           (IF(AND(S91&lt;&gt;"",S91=3,R91=2),2,                        (IF(AND(S91&lt;&gt;"",S91=2),1,                                                 (IF(AND(S91&lt;&gt;"",S91=1),0,                                                               (IF(AND(S91&lt;&gt;"",S91=0),0,                                                                                0)))))))))))</f>
        <v>0</v>
      </c>
      <c r="V91" s="237"/>
      <c r="W91" s="237"/>
      <c r="X91" s="237"/>
      <c r="Y91" s="237"/>
      <c r="Z91" s="237"/>
      <c r="AA91" s="237"/>
      <c r="AB91" s="237"/>
      <c r="AC91" s="237"/>
      <c r="AD91" s="237"/>
      <c r="AE91" s="237"/>
      <c r="AF91" s="237"/>
      <c r="AG91" s="237"/>
      <c r="AH91" s="237"/>
      <c r="AI91" s="237"/>
      <c r="AJ91" s="237"/>
      <c r="AK91" s="237"/>
      <c r="AL91" s="237"/>
      <c r="AM91" s="238" t="str">
        <f aca="true">IF(U91&lt;&gt;"","",IF(C91&lt;&gt;"","verlegt",IF(B91&lt;TODAY(),"offen","")))</f>
        <v/>
      </c>
      <c r="AN91" s="238"/>
      <c r="AO91" s="239" t="str">
        <f aca="true">IF(U91&lt;&gt;"","",IF(C91="","",IF(C91&lt;TODAY(),"offen","")))</f>
        <v/>
      </c>
      <c r="AP91" s="239"/>
      <c r="AQ91" s="223" t="n">
        <f aca="false">IF(F91&gt;G91,1,0)</f>
        <v>0</v>
      </c>
      <c r="AR91" s="223" t="n">
        <f aca="false">IF(G91&gt;F91,1,0)</f>
        <v>0</v>
      </c>
      <c r="AS91" s="27" t="n">
        <f aca="false">IF(H91&gt;I91,1,0)</f>
        <v>0</v>
      </c>
      <c r="AT91" s="27" t="n">
        <f aca="false">IF(I91&gt;H91,1,0)</f>
        <v>0</v>
      </c>
      <c r="AU91" s="223" t="n">
        <f aca="false">IF(J91&gt;K91,1,0)</f>
        <v>0</v>
      </c>
      <c r="AV91" s="223" t="n">
        <f aca="false">IF(K91&gt;J91,1,0)</f>
        <v>0</v>
      </c>
      <c r="AW91" s="27" t="n">
        <f aca="false">IF(L91&gt;M91,1,0)</f>
        <v>0</v>
      </c>
      <c r="AX91" s="27" t="n">
        <f aca="false">IF(M91&gt;L91,1,0)</f>
        <v>0</v>
      </c>
      <c r="AY91" s="223" t="n">
        <f aca="false">IF(N91&gt;O91,1,0)</f>
        <v>0</v>
      </c>
      <c r="AZ91" s="223" t="n">
        <f aca="false">IF(O91&gt;N91,1,0)</f>
        <v>0</v>
      </c>
      <c r="BA91" s="177" t="n">
        <f aca="false">IF(T91=3,1,0)</f>
        <v>0</v>
      </c>
      <c r="BB91" s="177" t="n">
        <f aca="false">IF(T91=2,1,0)</f>
        <v>0</v>
      </c>
      <c r="BC91" s="177" t="n">
        <f aca="false">IF(T91=1,1,0)</f>
        <v>0</v>
      </c>
      <c r="BD91" s="177" t="n">
        <f aca="false">IF(AND(T91=0,U91&lt;&gt;0),1,0)</f>
        <v>0</v>
      </c>
      <c r="BE91" s="177" t="n">
        <f aca="false">IF(U142=3,1,0)</f>
        <v>0</v>
      </c>
      <c r="BF91" s="177" t="n">
        <f aca="false">IF(U142=2,1,0)</f>
        <v>0</v>
      </c>
      <c r="BG91" s="177" t="n">
        <f aca="false">IF(U142=1,1,0)</f>
        <v>0</v>
      </c>
      <c r="BH91" s="177" t="n">
        <f aca="false">IF(AND(U142=0,T142&lt;&gt;0),1,0)</f>
        <v>0</v>
      </c>
      <c r="BI91" s="27"/>
    </row>
    <row r="92" customFormat="false" ht="13.5" hidden="true" customHeight="true" outlineLevel="0" collapsed="false">
      <c r="A92" s="241"/>
      <c r="B92" s="242"/>
      <c r="C92" s="265"/>
      <c r="D92" s="266" t="str">
        <f aca="false">D91</f>
        <v>SV Miesau</v>
      </c>
      <c r="E92" s="267" t="n">
        <f aca="false">E33</f>
        <v>0</v>
      </c>
      <c r="F92" s="247"/>
      <c r="G92" s="248"/>
      <c r="H92" s="245"/>
      <c r="I92" s="246"/>
      <c r="J92" s="247"/>
      <c r="K92" s="248"/>
      <c r="L92" s="245"/>
      <c r="M92" s="246"/>
      <c r="N92" s="247"/>
      <c r="O92" s="248"/>
      <c r="P92" s="251" t="str">
        <f aca="false">IF(F92="","",F92+H92+J92+L92+N92)</f>
        <v/>
      </c>
      <c r="Q92" s="252" t="str">
        <f aca="false">IF(G92="","",G92+I92+K92+M92+O92)</f>
        <v/>
      </c>
      <c r="R92" s="251" t="str">
        <f aca="false">IF(F92="","",AQ92+AS92+AU92+AW92+AY92)</f>
        <v/>
      </c>
      <c r="S92" s="252" t="str">
        <f aca="false">IF(G92="","",AR92+AT92+AV92+AX92+AZ92)</f>
        <v/>
      </c>
      <c r="T92" s="218" t="n">
        <f aca="false">IF(AND(R92&lt;&gt;"",R92=3,S92=0),3,              (IF(AND(R92&lt;&gt;"",R92=3,S92=1),3,                           (IF(AND(R92&lt;&gt;"",R92=3,S92=2),2,                        (IF(AND(R92&lt;&gt;"",R92=2),1,                                                 (IF(AND(R92&lt;&gt;"",R92=1),0,                                                               (IF(AND(R92&lt;&gt;"",R92=0),0,                                                                                0)))))))))))</f>
        <v>0</v>
      </c>
      <c r="U92" s="219" t="n">
        <f aca="false">IF(AND(S92&lt;&gt;"",S92=3,R92=0),3,              (IF(AND(S92&lt;&gt;"",S92=3,R92=1),3,                           (IF(AND(S92&lt;&gt;"",S92=3,R92=2),2,                        (IF(AND(S92&lt;&gt;"",S92=2),1,                                                 (IF(AND(S92&lt;&gt;"",S92=1),0,                                                               (IF(AND(S92&lt;&gt;"",S92=0),0,                                                                                0)))))))))))</f>
        <v>0</v>
      </c>
      <c r="V92" s="253"/>
      <c r="W92" s="253"/>
      <c r="X92" s="253"/>
      <c r="Y92" s="253"/>
      <c r="Z92" s="253"/>
      <c r="AA92" s="253"/>
      <c r="AB92" s="253"/>
      <c r="AC92" s="253"/>
      <c r="AD92" s="253"/>
      <c r="AE92" s="253"/>
      <c r="AF92" s="253"/>
      <c r="AG92" s="253"/>
      <c r="AH92" s="253"/>
      <c r="AI92" s="253"/>
      <c r="AJ92" s="253"/>
      <c r="AK92" s="253"/>
      <c r="AL92" s="253"/>
      <c r="AM92" s="254" t="str">
        <f aca="true">IF(U92&lt;&gt;"","",IF(C92&lt;&gt;"","verlegt",IF(B92&lt;TODAY(),"offen","")))</f>
        <v/>
      </c>
      <c r="AN92" s="254"/>
      <c r="AO92" s="255" t="str">
        <f aca="true">IF(U92&lt;&gt;"","",IF(C92="","",IF(C92&lt;TODAY(),"offen","")))</f>
        <v/>
      </c>
      <c r="AP92" s="255"/>
      <c r="AQ92" s="223" t="n">
        <f aca="false">IF(F92&gt;G92,1,0)</f>
        <v>0</v>
      </c>
      <c r="AR92" s="223" t="n">
        <f aca="false">IF(G92&gt;F92,1,0)</f>
        <v>0</v>
      </c>
      <c r="AS92" s="27" t="n">
        <f aca="false">IF(H92&gt;I92,1,0)</f>
        <v>0</v>
      </c>
      <c r="AT92" s="27" t="n">
        <f aca="false">IF(I92&gt;H92,1,0)</f>
        <v>0</v>
      </c>
      <c r="AU92" s="223" t="n">
        <f aca="false">IF(J92&gt;K92,1,0)</f>
        <v>0</v>
      </c>
      <c r="AV92" s="223" t="n">
        <f aca="false">IF(K92&gt;J92,1,0)</f>
        <v>0</v>
      </c>
      <c r="AW92" s="27" t="n">
        <f aca="false">IF(L92&gt;M92,1,0)</f>
        <v>0</v>
      </c>
      <c r="AX92" s="27" t="n">
        <f aca="false">IF(M92&gt;L92,1,0)</f>
        <v>0</v>
      </c>
      <c r="AY92" s="223" t="n">
        <f aca="false">IF(N92&gt;O92,1,0)</f>
        <v>0</v>
      </c>
      <c r="AZ92" s="223" t="n">
        <f aca="false">IF(O92&gt;N92,1,0)</f>
        <v>0</v>
      </c>
      <c r="BA92" s="177" t="n">
        <f aca="false">IF(T92=3,1,0)</f>
        <v>0</v>
      </c>
      <c r="BB92" s="177" t="n">
        <f aca="false">IF(T92=2,1,0)</f>
        <v>0</v>
      </c>
      <c r="BC92" s="177" t="n">
        <f aca="false">IF(T92=1,1,0)</f>
        <v>0</v>
      </c>
      <c r="BD92" s="177" t="n">
        <f aca="false">IF(AND(T92=0,U92&lt;&gt;0),1,0)</f>
        <v>0</v>
      </c>
      <c r="BE92" s="177" t="n">
        <f aca="false">IF(U153=3,1,0)</f>
        <v>0</v>
      </c>
      <c r="BF92" s="177" t="n">
        <f aca="false">IF(U153=2,1,0)</f>
        <v>0</v>
      </c>
      <c r="BG92" s="177" t="n">
        <f aca="false">IF(U153=1,1,0)</f>
        <v>0</v>
      </c>
      <c r="BH92" s="177" t="n">
        <f aca="false">IF(AND(U153=0,T153&lt;&gt;0),1,0)</f>
        <v>0</v>
      </c>
      <c r="BI92" s="27"/>
    </row>
    <row r="93" customFormat="false" ht="13.5" hidden="false" customHeight="true" outlineLevel="0" collapsed="false">
      <c r="A93" s="26"/>
      <c r="C93" s="27"/>
      <c r="D93" s="24"/>
      <c r="E93" s="24"/>
      <c r="T93" s="218" t="n">
        <f aca="false">IF(AND(R93&lt;&gt;"",R93=3,S93=0),3,              (IF(AND(R93&lt;&gt;"",R93=3,S93=1),3,                           (IF(AND(R93&lt;&gt;"",R93=3,S93=2),2,                        (IF(AND(R93&lt;&gt;"",R93=2),1,                                                 (IF(AND(R93&lt;&gt;"",R93=1),0,                                                               (IF(AND(R93&lt;&gt;"",R93=0),0,                                                                                0)))))))))))</f>
        <v>0</v>
      </c>
      <c r="U93" s="219" t="n">
        <f aca="false">IF(AND(S93&lt;&gt;"",S93=3,R93=0),3,              (IF(AND(S93&lt;&gt;"",S93=3,R93=1),3,                           (IF(AND(S93&lt;&gt;"",S93=3,R93=2),2,                        (IF(AND(S93&lt;&gt;"",S93=2),1,                                                 (IF(AND(S93&lt;&gt;"",S93=1),0,                                                               (IF(AND(S93&lt;&gt;"",S93=0),0,                                                                                0)))))))))))</f>
        <v>0</v>
      </c>
      <c r="V93" s="256"/>
      <c r="W93" s="256"/>
      <c r="X93" s="257"/>
      <c r="Y93" s="257"/>
      <c r="Z93" s="257"/>
      <c r="AA93" s="257"/>
      <c r="AB93" s="257"/>
      <c r="AC93" s="257"/>
      <c r="AD93" s="257"/>
      <c r="AE93" s="257"/>
      <c r="AF93" s="257"/>
      <c r="AG93" s="257"/>
      <c r="AH93" s="257"/>
      <c r="AI93" s="257"/>
      <c r="AJ93" s="257"/>
      <c r="AK93" s="257"/>
      <c r="AL93" s="257"/>
      <c r="AM93" s="257"/>
      <c r="AQ93" s="223"/>
      <c r="AR93" s="223"/>
      <c r="AS93" s="27"/>
      <c r="AT93" s="27"/>
      <c r="AU93" s="223"/>
      <c r="AV93" s="223"/>
      <c r="AW93" s="27"/>
      <c r="AX93" s="27"/>
      <c r="AY93" s="223"/>
      <c r="AZ93" s="223"/>
      <c r="BA93" s="258" t="n">
        <f aca="false">SUM(BA83:BA92)</f>
        <v>0</v>
      </c>
      <c r="BB93" s="258" t="n">
        <f aca="false">SUM(BB83:BB92)</f>
        <v>0</v>
      </c>
      <c r="BC93" s="258" t="n">
        <f aca="false">SUM(BC83:BC92)</f>
        <v>0</v>
      </c>
      <c r="BD93" s="258" t="n">
        <f aca="false">SUM(BD83:BD92)</f>
        <v>0</v>
      </c>
      <c r="BE93" s="258" t="n">
        <f aca="false">SUM(BE83:BE92)</f>
        <v>0</v>
      </c>
      <c r="BF93" s="258" t="n">
        <f aca="false">SUM(BF83:BF92)</f>
        <v>0</v>
      </c>
      <c r="BG93" s="258" t="n">
        <f aca="false">SUM(BG83:BG92)</f>
        <v>0</v>
      </c>
      <c r="BH93" s="258" t="n">
        <f aca="false">SUM(BH83:BH92)</f>
        <v>0</v>
      </c>
      <c r="BI93" s="27" t="n">
        <f aca="false">SUM(BA93:BH93)</f>
        <v>0</v>
      </c>
    </row>
    <row r="94" customFormat="false" ht="13.5" hidden="true" customHeight="true" outlineLevel="0" collapsed="false">
      <c r="A94" s="205" t="n">
        <v>6</v>
      </c>
      <c r="B94" s="206" t="n">
        <v>42083</v>
      </c>
      <c r="C94" s="259"/>
      <c r="D94" s="260" t="n">
        <f aca="false">E18</f>
        <v>0</v>
      </c>
      <c r="E94" s="209" t="str">
        <f aca="false">E3</f>
        <v>TSV Hütschenhausen I</v>
      </c>
      <c r="F94" s="212"/>
      <c r="G94" s="213"/>
      <c r="H94" s="210"/>
      <c r="I94" s="211"/>
      <c r="J94" s="212"/>
      <c r="K94" s="213"/>
      <c r="L94" s="210"/>
      <c r="M94" s="211"/>
      <c r="N94" s="212"/>
      <c r="O94" s="213"/>
      <c r="P94" s="216" t="str">
        <f aca="false">IF(F94="","",F94+H94+J94+L94+N94)</f>
        <v/>
      </c>
      <c r="Q94" s="217" t="str">
        <f aca="false">IF(G94="","",G94+I94+K94+M94+O94)</f>
        <v/>
      </c>
      <c r="R94" s="216" t="str">
        <f aca="false">IF(F94="","",AQ94+AS94+AU94+AW94+AY94)</f>
        <v/>
      </c>
      <c r="S94" s="217" t="str">
        <f aca="false">IF(G94="","",AR94+AT94+AV94+AX94+AZ94)</f>
        <v/>
      </c>
      <c r="T94" s="218" t="n">
        <f aca="false">IF(AND(R94&lt;&gt;"",R94=3,S94=0),3,              (IF(AND(R94&lt;&gt;"",R94=3,S94=1),3,                           (IF(AND(R94&lt;&gt;"",R94=3,S94=2),2,                        (IF(AND(R94&lt;&gt;"",R94=2),1,                                                 (IF(AND(R94&lt;&gt;"",R94=1),0,                                                               (IF(AND(R94&lt;&gt;"",R94=0),0,                                                                                0)))))))))))</f>
        <v>0</v>
      </c>
      <c r="U94" s="219" t="n">
        <f aca="false">IF(AND(S94&lt;&gt;"",S94=3,R94=0),3,              (IF(AND(S94&lt;&gt;"",S94=3,R94=1),3,                           (IF(AND(S94&lt;&gt;"",S94=3,R94=2),2,                        (IF(AND(S94&lt;&gt;"",S94=2),1,                                                 (IF(AND(S94&lt;&gt;"",S94=1),0,                                                               (IF(AND(S94&lt;&gt;"",S94=0),0,                                                                                0)))))))))))</f>
        <v>0</v>
      </c>
      <c r="V94" s="220"/>
      <c r="W94" s="220"/>
      <c r="X94" s="220"/>
      <c r="Y94" s="220"/>
      <c r="Z94" s="220"/>
      <c r="AA94" s="220"/>
      <c r="AB94" s="220"/>
      <c r="AC94" s="220"/>
      <c r="AD94" s="220"/>
      <c r="AE94" s="220"/>
      <c r="AF94" s="220"/>
      <c r="AG94" s="220"/>
      <c r="AH94" s="220"/>
      <c r="AI94" s="220"/>
      <c r="AJ94" s="220"/>
      <c r="AK94" s="220"/>
      <c r="AL94" s="220"/>
      <c r="AM94" s="221" t="str">
        <f aca="true">IF(U94&lt;&gt;"","",IF(C94&lt;&gt;"","verlegt",IF(B94&lt;TODAY(),"offen","")))</f>
        <v/>
      </c>
      <c r="AN94" s="221"/>
      <c r="AO94" s="222" t="str">
        <f aca="true">IF(U94&lt;&gt;"","",IF(C94="","",IF(C94&lt;TODAY(),"offen","")))</f>
        <v/>
      </c>
      <c r="AP94" s="222"/>
      <c r="AQ94" s="223" t="n">
        <f aca="false">IF(F94&gt;G94,1,0)</f>
        <v>0</v>
      </c>
      <c r="AR94" s="223" t="n">
        <f aca="false">IF(G94&gt;F94,1,0)</f>
        <v>0</v>
      </c>
      <c r="AS94" s="27" t="n">
        <f aca="false">IF(H94&gt;I94,1,0)</f>
        <v>0</v>
      </c>
      <c r="AT94" s="27" t="n">
        <f aca="false">IF(I94&gt;H94,1,0)</f>
        <v>0</v>
      </c>
      <c r="AU94" s="223" t="n">
        <f aca="false">IF(J94&gt;K94,1,0)</f>
        <v>0</v>
      </c>
      <c r="AV94" s="223" t="n">
        <f aca="false">IF(K94&gt;J94,1,0)</f>
        <v>0</v>
      </c>
      <c r="AW94" s="27" t="n">
        <f aca="false">IF(L94&gt;M94,1,0)</f>
        <v>0</v>
      </c>
      <c r="AX94" s="27" t="n">
        <f aca="false">IF(M94&gt;L94,1,0)</f>
        <v>0</v>
      </c>
      <c r="AY94" s="223" t="n">
        <f aca="false">IF(N94&gt;O94,1,0)</f>
        <v>0</v>
      </c>
      <c r="AZ94" s="223" t="n">
        <f aca="false">IF(O94&gt;N94,1,0)</f>
        <v>0</v>
      </c>
      <c r="BA94" s="177" t="n">
        <f aca="false">IF(T94=3,1,0)</f>
        <v>0</v>
      </c>
      <c r="BB94" s="177" t="n">
        <f aca="false">IF(T94=2,1,0)</f>
        <v>0</v>
      </c>
      <c r="BC94" s="177" t="n">
        <f aca="false">IF(T94=1,1,0)</f>
        <v>0</v>
      </c>
      <c r="BD94" s="177" t="n">
        <f aca="false">IF(AND(T94=0,U94&lt;&gt;0),1,0)</f>
        <v>0</v>
      </c>
      <c r="BE94" s="177" t="n">
        <f aca="false">IF(U43=3,1,0)</f>
        <v>0</v>
      </c>
      <c r="BF94" s="177" t="n">
        <f aca="false">IF(U43=2,1,0)</f>
        <v>0</v>
      </c>
      <c r="BG94" s="177" t="n">
        <f aca="false">IF(U43=1,1,0)</f>
        <v>0</v>
      </c>
      <c r="BH94" s="177" t="n">
        <f aca="false">IF(AND(U43=0,T43&lt;&gt;0),1,0)</f>
        <v>0</v>
      </c>
      <c r="BI94" s="27"/>
    </row>
    <row r="95" customFormat="false" ht="13.5" hidden="true" customHeight="true" outlineLevel="0" collapsed="false">
      <c r="A95" s="224" t="n">
        <v>5</v>
      </c>
      <c r="B95" s="225" t="n">
        <v>42069</v>
      </c>
      <c r="C95" s="263"/>
      <c r="D95" s="262" t="n">
        <f aca="false">D94</f>
        <v>0</v>
      </c>
      <c r="E95" s="228" t="str">
        <f aca="false">E6</f>
        <v>Rodenbach/Weilerbach</v>
      </c>
      <c r="F95" s="231"/>
      <c r="G95" s="232"/>
      <c r="H95" s="229"/>
      <c r="I95" s="230"/>
      <c r="J95" s="231"/>
      <c r="K95" s="232"/>
      <c r="L95" s="229"/>
      <c r="M95" s="230"/>
      <c r="N95" s="231"/>
      <c r="O95" s="232"/>
      <c r="P95" s="235" t="str">
        <f aca="false">IF(F95="","",F95+H95+J95+L95+N95)</f>
        <v/>
      </c>
      <c r="Q95" s="236" t="str">
        <f aca="false">IF(G95="","",G95+I95+K95+M95+O95)</f>
        <v/>
      </c>
      <c r="R95" s="235" t="str">
        <f aca="false">IF(F95="","",AQ95+AS95+AU95+AW95+AY95)</f>
        <v/>
      </c>
      <c r="S95" s="236" t="str">
        <f aca="false">IF(G95="","",AR95+AT95+AV95+AX95+AZ95)</f>
        <v/>
      </c>
      <c r="T95" s="218" t="n">
        <f aca="false">IF(AND(R95&lt;&gt;"",R95=3,S95=0),3,              (IF(AND(R95&lt;&gt;"",R95=3,S95=1),3,                           (IF(AND(R95&lt;&gt;"",R95=3,S95=2),2,                        (IF(AND(R95&lt;&gt;"",R95=2),1,                                                 (IF(AND(R95&lt;&gt;"",R95=1),0,                                                               (IF(AND(R95&lt;&gt;"",R95=0),0,                                                                                0)))))))))))</f>
        <v>0</v>
      </c>
      <c r="U95" s="219" t="n">
        <f aca="false">IF(AND(S95&lt;&gt;"",S95=3,R95=0),3,              (IF(AND(S95&lt;&gt;"",S95=3,R95=1),3,                           (IF(AND(S95&lt;&gt;"",S95=3,R95=2),2,                        (IF(AND(S95&lt;&gt;"",S95=2),1,                                                 (IF(AND(S95&lt;&gt;"",S95=1),0,                                                               (IF(AND(S95&lt;&gt;"",S95=0),0,                                                                                0)))))))))))</f>
        <v>0</v>
      </c>
      <c r="V95" s="237"/>
      <c r="W95" s="237"/>
      <c r="X95" s="237"/>
      <c r="Y95" s="237"/>
      <c r="Z95" s="237"/>
      <c r="AA95" s="237"/>
      <c r="AB95" s="237"/>
      <c r="AC95" s="237"/>
      <c r="AD95" s="237"/>
      <c r="AE95" s="237"/>
      <c r="AF95" s="237"/>
      <c r="AG95" s="237"/>
      <c r="AH95" s="237"/>
      <c r="AI95" s="237"/>
      <c r="AJ95" s="237"/>
      <c r="AK95" s="237"/>
      <c r="AL95" s="237"/>
      <c r="AM95" s="238" t="str">
        <f aca="true">IF(U95&lt;&gt;"","",IF(C95&lt;&gt;"","verlegt",IF(B95&lt;TODAY(),"offen","")))</f>
        <v/>
      </c>
      <c r="AN95" s="238"/>
      <c r="AO95" s="239" t="str">
        <f aca="true">IF(U95&lt;&gt;"","",IF(C95="","",IF(C95&lt;TODAY(),"offen","")))</f>
        <v/>
      </c>
      <c r="AP95" s="239"/>
      <c r="AQ95" s="223" t="n">
        <f aca="false">IF(F95&gt;G95,1,0)</f>
        <v>0</v>
      </c>
      <c r="AR95" s="223" t="n">
        <f aca="false">IF(G95&gt;F95,1,0)</f>
        <v>0</v>
      </c>
      <c r="AS95" s="27" t="n">
        <f aca="false">IF(H95&gt;I95,1,0)</f>
        <v>0</v>
      </c>
      <c r="AT95" s="27" t="n">
        <f aca="false">IF(I95&gt;H95,1,0)</f>
        <v>0</v>
      </c>
      <c r="AU95" s="223" t="n">
        <f aca="false">IF(J95&gt;K95,1,0)</f>
        <v>0</v>
      </c>
      <c r="AV95" s="223" t="n">
        <f aca="false">IF(K95&gt;J95,1,0)</f>
        <v>0</v>
      </c>
      <c r="AW95" s="27" t="n">
        <f aca="false">IF(L95&gt;M95,1,0)</f>
        <v>0</v>
      </c>
      <c r="AX95" s="27" t="n">
        <f aca="false">IF(M95&gt;L95,1,0)</f>
        <v>0</v>
      </c>
      <c r="AY95" s="223" t="n">
        <f aca="false">IF(N95&gt;O95,1,0)</f>
        <v>0</v>
      </c>
      <c r="AZ95" s="223" t="n">
        <f aca="false">IF(O95&gt;N95,1,0)</f>
        <v>0</v>
      </c>
      <c r="BA95" s="177" t="n">
        <f aca="false">IF(T95=3,1,0)</f>
        <v>0</v>
      </c>
      <c r="BB95" s="177" t="n">
        <f aca="false">IF(T95=2,1,0)</f>
        <v>0</v>
      </c>
      <c r="BC95" s="177" t="n">
        <f aca="false">IF(T95=1,1,0)</f>
        <v>0</v>
      </c>
      <c r="BD95" s="177" t="n">
        <f aca="false">IF(AND(T95=0,U95&lt;&gt;0),1,0)</f>
        <v>0</v>
      </c>
      <c r="BE95" s="177" t="n">
        <f aca="false">IF(U54=3,1,0)</f>
        <v>0</v>
      </c>
      <c r="BF95" s="177" t="n">
        <f aca="false">IF(U54=2,1,0)</f>
        <v>0</v>
      </c>
      <c r="BG95" s="177" t="n">
        <f aca="false">IF(U54=1,1,0)</f>
        <v>0</v>
      </c>
      <c r="BH95" s="177" t="n">
        <f aca="false">IF(AND(U54=0,T54&lt;&gt;0),1,0)</f>
        <v>0</v>
      </c>
      <c r="BI95" s="27"/>
    </row>
    <row r="96" customFormat="false" ht="13.5" hidden="true" customHeight="true" outlineLevel="0" collapsed="false">
      <c r="A96" s="224" t="n">
        <v>2</v>
      </c>
      <c r="B96" s="225" t="n">
        <v>41929</v>
      </c>
      <c r="C96" s="261"/>
      <c r="D96" s="262" t="n">
        <f aca="false">D95</f>
        <v>0</v>
      </c>
      <c r="E96" s="228" t="str">
        <f aca="false">E9</f>
        <v>Erlenbach/Morlautern</v>
      </c>
      <c r="F96" s="231"/>
      <c r="G96" s="232"/>
      <c r="H96" s="229"/>
      <c r="I96" s="230"/>
      <c r="J96" s="231"/>
      <c r="K96" s="232"/>
      <c r="L96" s="229"/>
      <c r="M96" s="230"/>
      <c r="N96" s="231"/>
      <c r="O96" s="232"/>
      <c r="P96" s="235" t="str">
        <f aca="false">IF(F96="","",F96+H96+J96+L96+N96)</f>
        <v/>
      </c>
      <c r="Q96" s="236" t="str">
        <f aca="false">IF(G96="","",G96+I96+K96+M96+O96)</f>
        <v/>
      </c>
      <c r="R96" s="235" t="str">
        <f aca="false">IF(F96="","",AQ96+AS96+AU96+AW96+AY96)</f>
        <v/>
      </c>
      <c r="S96" s="236" t="str">
        <f aca="false">IF(G96="","",AR96+AT96+AV96+AX96+AZ96)</f>
        <v/>
      </c>
      <c r="T96" s="218" t="n">
        <f aca="false">IF(AND(R96&lt;&gt;"",R96=3,S96=0),3,              (IF(AND(R96&lt;&gt;"",R96=3,S96=1),3,                           (IF(AND(R96&lt;&gt;"",R96=3,S96=2),2,                        (IF(AND(R96&lt;&gt;"",R96=2),1,                                                 (IF(AND(R96&lt;&gt;"",R96=1),0,                                                               (IF(AND(R96&lt;&gt;"",R96=0),0,                                                                                0)))))))))))</f>
        <v>0</v>
      </c>
      <c r="U96" s="219" t="n">
        <f aca="false">IF(AND(S96&lt;&gt;"",S96=3,R96=0),3,              (IF(AND(S96&lt;&gt;"",S96=3,R96=1),3,                           (IF(AND(S96&lt;&gt;"",S96=3,R96=2),2,                        (IF(AND(S96&lt;&gt;"",S96=2),1,                                                 (IF(AND(S96&lt;&gt;"",S96=1),0,                                                               (IF(AND(S96&lt;&gt;"",S96=0),0,                                                                                0)))))))))))</f>
        <v>0</v>
      </c>
      <c r="V96" s="237"/>
      <c r="W96" s="237"/>
      <c r="X96" s="237"/>
      <c r="Y96" s="237"/>
      <c r="Z96" s="237"/>
      <c r="AA96" s="237"/>
      <c r="AB96" s="237"/>
      <c r="AC96" s="237"/>
      <c r="AD96" s="237"/>
      <c r="AE96" s="237"/>
      <c r="AF96" s="237"/>
      <c r="AG96" s="237"/>
      <c r="AH96" s="237"/>
      <c r="AI96" s="237"/>
      <c r="AJ96" s="237"/>
      <c r="AK96" s="237"/>
      <c r="AL96" s="237"/>
      <c r="AM96" s="238" t="str">
        <f aca="true">IF(U96&lt;&gt;"","",IF(C96&lt;&gt;"","verlegt",IF(B96&lt;TODAY(),"offen","")))</f>
        <v/>
      </c>
      <c r="AN96" s="238"/>
      <c r="AO96" s="239" t="str">
        <f aca="true">IF(U96&lt;&gt;"","",IF(C96="","",IF(C96&lt;TODAY(),"offen","")))</f>
        <v/>
      </c>
      <c r="AP96" s="239"/>
      <c r="AQ96" s="223" t="n">
        <f aca="false">IF(F96&gt;G96,1,0)</f>
        <v>0</v>
      </c>
      <c r="AR96" s="223" t="n">
        <f aca="false">IF(G96&gt;F96,1,0)</f>
        <v>0</v>
      </c>
      <c r="AS96" s="27" t="n">
        <f aca="false">IF(H96&gt;I96,1,0)</f>
        <v>0</v>
      </c>
      <c r="AT96" s="27" t="n">
        <f aca="false">IF(I96&gt;H96,1,0)</f>
        <v>0</v>
      </c>
      <c r="AU96" s="223" t="n">
        <f aca="false">IF(J96&gt;K96,1,0)</f>
        <v>0</v>
      </c>
      <c r="AV96" s="223" t="n">
        <f aca="false">IF(K96&gt;J96,1,0)</f>
        <v>0</v>
      </c>
      <c r="AW96" s="27" t="n">
        <f aca="false">IF(L96&gt;M96,1,0)</f>
        <v>0</v>
      </c>
      <c r="AX96" s="27" t="n">
        <f aca="false">IF(M96&gt;L96,1,0)</f>
        <v>0</v>
      </c>
      <c r="AY96" s="223" t="n">
        <f aca="false">IF(N96&gt;O96,1,0)</f>
        <v>0</v>
      </c>
      <c r="AZ96" s="223" t="n">
        <f aca="false">IF(O96&gt;N96,1,0)</f>
        <v>0</v>
      </c>
      <c r="BA96" s="177" t="n">
        <f aca="false">IF(T96=3,1,0)</f>
        <v>0</v>
      </c>
      <c r="BB96" s="177" t="n">
        <f aca="false">IF(T96=2,1,0)</f>
        <v>0</v>
      </c>
      <c r="BC96" s="177" t="n">
        <f aca="false">IF(T96=1,1,0)</f>
        <v>0</v>
      </c>
      <c r="BD96" s="177" t="n">
        <f aca="false">IF(AND(T96=0,U96&lt;&gt;0),1,0)</f>
        <v>0</v>
      </c>
      <c r="BE96" s="177" t="n">
        <f aca="false">IF(U65=3,1,0)</f>
        <v>0</v>
      </c>
      <c r="BF96" s="177" t="n">
        <f aca="false">IF(U65=2,1,0)</f>
        <v>0</v>
      </c>
      <c r="BG96" s="177" t="n">
        <f aca="false">IF(U65=1,1,0)</f>
        <v>0</v>
      </c>
      <c r="BH96" s="177" t="n">
        <f aca="false">IF(AND(U65=0,T65&lt;&gt;0),1,0)</f>
        <v>0</v>
      </c>
      <c r="BI96" s="27"/>
    </row>
    <row r="97" customFormat="false" ht="13.5" hidden="true" customHeight="true" outlineLevel="0" collapsed="false">
      <c r="A97" s="224" t="n">
        <v>9</v>
      </c>
      <c r="B97" s="225" t="n">
        <v>42167</v>
      </c>
      <c r="C97" s="263"/>
      <c r="D97" s="262" t="n">
        <f aca="false">D96</f>
        <v>0</v>
      </c>
      <c r="E97" s="228" t="str">
        <f aca="false">E12</f>
        <v>TuS Kriegsfeld</v>
      </c>
      <c r="F97" s="231"/>
      <c r="G97" s="232"/>
      <c r="H97" s="229"/>
      <c r="I97" s="230"/>
      <c r="J97" s="231"/>
      <c r="K97" s="232"/>
      <c r="L97" s="229"/>
      <c r="M97" s="230"/>
      <c r="N97" s="231"/>
      <c r="O97" s="232"/>
      <c r="P97" s="235" t="str">
        <f aca="false">IF(F97="","",F97+H97+J97+L97+N97)</f>
        <v/>
      </c>
      <c r="Q97" s="236" t="str">
        <f aca="false">IF(G97="","",G97+I97+K97+M97+O97)</f>
        <v/>
      </c>
      <c r="R97" s="235" t="str">
        <f aca="false">IF(F97="","",AQ97+AS97+AU97+AW97+AY97)</f>
        <v/>
      </c>
      <c r="S97" s="236" t="str">
        <f aca="false">IF(G97="","",AR97+AT97+AV97+AX97+AZ97)</f>
        <v/>
      </c>
      <c r="T97" s="218" t="n">
        <f aca="false">IF(AND(R97&lt;&gt;"",R97=3,S97=0),3,              (IF(AND(R97&lt;&gt;"",R97=3,S97=1),3,                           (IF(AND(R97&lt;&gt;"",R97=3,S97=2),2,                        (IF(AND(R97&lt;&gt;"",R97=2),1,                                                 (IF(AND(R97&lt;&gt;"",R97=1),0,                                                               (IF(AND(R97&lt;&gt;"",R97=0),0,                                                                                0)))))))))))</f>
        <v>0</v>
      </c>
      <c r="U97" s="219" t="n">
        <f aca="false">IF(AND(S97&lt;&gt;"",S97=3,R97=0),3,              (IF(AND(S97&lt;&gt;"",S97=3,R97=1),3,                           (IF(AND(S97&lt;&gt;"",S97=3,R97=2),2,                        (IF(AND(S97&lt;&gt;"",S97=2),1,                                                 (IF(AND(S97&lt;&gt;"",S97=1),0,                                                               (IF(AND(S97&lt;&gt;"",S97=0),0,                                                                                0)))))))))))</f>
        <v>0</v>
      </c>
      <c r="V97" s="237"/>
      <c r="W97" s="237"/>
      <c r="X97" s="237"/>
      <c r="Y97" s="237"/>
      <c r="Z97" s="237"/>
      <c r="AA97" s="237"/>
      <c r="AB97" s="237"/>
      <c r="AC97" s="237"/>
      <c r="AD97" s="237"/>
      <c r="AE97" s="237"/>
      <c r="AF97" s="237"/>
      <c r="AG97" s="237"/>
      <c r="AH97" s="237"/>
      <c r="AI97" s="237"/>
      <c r="AJ97" s="237"/>
      <c r="AK97" s="237"/>
      <c r="AL97" s="237"/>
      <c r="AM97" s="264" t="str">
        <f aca="true">IF(U97&lt;&gt;"","",IF(C97&lt;&gt;"","verlegt",IF(B97&lt;TODAY(),"offen","")))</f>
        <v/>
      </c>
      <c r="AN97" s="264"/>
      <c r="AO97" s="239" t="str">
        <f aca="true">IF(U97&lt;&gt;"","",IF(C97="","",IF(C97&lt;TODAY(),"offen","")))</f>
        <v/>
      </c>
      <c r="AP97" s="239"/>
      <c r="AQ97" s="223" t="n">
        <f aca="false">IF(F97&gt;G97,1,0)</f>
        <v>0</v>
      </c>
      <c r="AR97" s="223" t="n">
        <f aca="false">IF(G97&gt;F97,1,0)</f>
        <v>0</v>
      </c>
      <c r="AS97" s="27" t="n">
        <f aca="false">IF(H97&gt;I97,1,0)</f>
        <v>0</v>
      </c>
      <c r="AT97" s="27" t="n">
        <f aca="false">IF(I97&gt;H97,1,0)</f>
        <v>0</v>
      </c>
      <c r="AU97" s="223" t="n">
        <f aca="false">IF(J97&gt;K97,1,0)</f>
        <v>0</v>
      </c>
      <c r="AV97" s="223" t="n">
        <f aca="false">IF(K97&gt;J97,1,0)</f>
        <v>0</v>
      </c>
      <c r="AW97" s="27" t="n">
        <f aca="false">IF(L97&gt;M97,1,0)</f>
        <v>0</v>
      </c>
      <c r="AX97" s="27" t="n">
        <f aca="false">IF(M97&gt;L97,1,0)</f>
        <v>0</v>
      </c>
      <c r="AY97" s="223" t="n">
        <f aca="false">IF(N97&gt;O97,1,0)</f>
        <v>0</v>
      </c>
      <c r="AZ97" s="223" t="n">
        <f aca="false">IF(O97&gt;N97,1,0)</f>
        <v>0</v>
      </c>
      <c r="BA97" s="177" t="n">
        <f aca="false">IF(T97=3,1,0)</f>
        <v>0</v>
      </c>
      <c r="BB97" s="177" t="n">
        <f aca="false">IF(T97=2,1,0)</f>
        <v>0</v>
      </c>
      <c r="BC97" s="177" t="n">
        <f aca="false">IF(T97=1,1,0)</f>
        <v>0</v>
      </c>
      <c r="BD97" s="177" t="n">
        <f aca="false">IF(AND(T97=0,U97&lt;&gt;0),1,0)</f>
        <v>0</v>
      </c>
      <c r="BE97" s="177" t="n">
        <f aca="false">IF(U76=3,1,0)</f>
        <v>0</v>
      </c>
      <c r="BF97" s="177" t="n">
        <f aca="false">IF(U76=2,1,0)</f>
        <v>0</v>
      </c>
      <c r="BG97" s="177" t="n">
        <f aca="false">IF(U76=1,1,0)</f>
        <v>0</v>
      </c>
      <c r="BH97" s="177" t="n">
        <f aca="false">IF(AND(U76=0,T76&lt;&gt;0),1,0)</f>
        <v>0</v>
      </c>
      <c r="BI97" s="27"/>
    </row>
    <row r="98" customFormat="false" ht="13.5" hidden="true" customHeight="true" outlineLevel="0" collapsed="false">
      <c r="A98" s="224" t="n">
        <v>3</v>
      </c>
      <c r="B98" s="225" t="n">
        <v>41971</v>
      </c>
      <c r="C98" s="263"/>
      <c r="D98" s="269" t="n">
        <f aca="false">D97</f>
        <v>0</v>
      </c>
      <c r="E98" s="228" t="str">
        <f aca="false">E15</f>
        <v>SV Miesau</v>
      </c>
      <c r="F98" s="231"/>
      <c r="G98" s="232"/>
      <c r="H98" s="229"/>
      <c r="I98" s="230"/>
      <c r="J98" s="231"/>
      <c r="K98" s="232"/>
      <c r="L98" s="229"/>
      <c r="M98" s="230"/>
      <c r="N98" s="231"/>
      <c r="O98" s="232"/>
      <c r="P98" s="235" t="str">
        <f aca="false">IF(F98="","",F98+H98+J98+L98+N98)</f>
        <v/>
      </c>
      <c r="Q98" s="236" t="str">
        <f aca="false">IF(G98="","",G98+I98+K98+M98+O98)</f>
        <v/>
      </c>
      <c r="R98" s="235" t="str">
        <f aca="false">IF(F98="","",AQ98+AS98+AU98+AW98+AY98)</f>
        <v/>
      </c>
      <c r="S98" s="236" t="str">
        <f aca="false">IF(G98="","",AR98+AT98+AV98+AX98+AZ98)</f>
        <v/>
      </c>
      <c r="T98" s="218" t="n">
        <f aca="false">IF(AND(R98&lt;&gt;"",R98=3,S98=0),3,              (IF(AND(R98&lt;&gt;"",R98=3,S98=1),3,                           (IF(AND(R98&lt;&gt;"",R98=3,S98=2),2,                        (IF(AND(R98&lt;&gt;"",R98=2),1,                                                 (IF(AND(R98&lt;&gt;"",R98=1),0,                                                               (IF(AND(R98&lt;&gt;"",R98=0),0,                                                                                0)))))))))))</f>
        <v>0</v>
      </c>
      <c r="U98" s="219" t="n">
        <f aca="false">IF(AND(S98&lt;&gt;"",S98=3,R98=0),3,              (IF(AND(S98&lt;&gt;"",S98=3,R98=1),3,                           (IF(AND(S98&lt;&gt;"",S98=3,R98=2),2,                        (IF(AND(S98&lt;&gt;"",S98=2),1,                                                 (IF(AND(S98&lt;&gt;"",S98=1),0,                                                               (IF(AND(S98&lt;&gt;"",S98=0),0,                                                                                0)))))))))))</f>
        <v>0</v>
      </c>
      <c r="V98" s="237"/>
      <c r="W98" s="237"/>
      <c r="X98" s="237"/>
      <c r="Y98" s="237"/>
      <c r="Z98" s="237"/>
      <c r="AA98" s="237"/>
      <c r="AB98" s="237"/>
      <c r="AC98" s="237"/>
      <c r="AD98" s="237"/>
      <c r="AE98" s="237"/>
      <c r="AF98" s="237"/>
      <c r="AG98" s="237"/>
      <c r="AH98" s="237"/>
      <c r="AI98" s="237"/>
      <c r="AJ98" s="237"/>
      <c r="AK98" s="237"/>
      <c r="AL98" s="237"/>
      <c r="AM98" s="238" t="str">
        <f aca="true">IF(U98&lt;&gt;"","",IF(C98&lt;&gt;"","verlegt",IF(B98&lt;TODAY(),"offen","")))</f>
        <v/>
      </c>
      <c r="AN98" s="238"/>
      <c r="AO98" s="239" t="str">
        <f aca="true">IF(U98&lt;&gt;"","",IF(C98="","",IF(C98&lt;TODAY(),"offen","")))</f>
        <v/>
      </c>
      <c r="AP98" s="239"/>
      <c r="AQ98" s="223" t="n">
        <f aca="false">IF(F98&gt;G98,1,0)</f>
        <v>0</v>
      </c>
      <c r="AR98" s="223" t="n">
        <f aca="false">IF(G98&gt;F98,1,0)</f>
        <v>0</v>
      </c>
      <c r="AS98" s="27" t="n">
        <f aca="false">IF(H98&gt;I98,1,0)</f>
        <v>0</v>
      </c>
      <c r="AT98" s="27" t="n">
        <f aca="false">IF(I98&gt;H98,1,0)</f>
        <v>0</v>
      </c>
      <c r="AU98" s="223" t="n">
        <f aca="false">IF(J98&gt;K98,1,0)</f>
        <v>0</v>
      </c>
      <c r="AV98" s="223" t="n">
        <f aca="false">IF(K98&gt;J98,1,0)</f>
        <v>0</v>
      </c>
      <c r="AW98" s="27" t="n">
        <f aca="false">IF(L98&gt;M98,1,0)</f>
        <v>0</v>
      </c>
      <c r="AX98" s="27" t="n">
        <f aca="false">IF(M98&gt;L98,1,0)</f>
        <v>0</v>
      </c>
      <c r="AY98" s="223" t="n">
        <f aca="false">IF(N98&gt;O98,1,0)</f>
        <v>0</v>
      </c>
      <c r="AZ98" s="223" t="n">
        <f aca="false">IF(O98&gt;N98,1,0)</f>
        <v>0</v>
      </c>
      <c r="BA98" s="177" t="n">
        <f aca="false">IF(T98=3,1,0)</f>
        <v>0</v>
      </c>
      <c r="BB98" s="177" t="n">
        <f aca="false">IF(T98=2,1,0)</f>
        <v>0</v>
      </c>
      <c r="BC98" s="177" t="n">
        <f aca="false">IF(T98=1,1,0)</f>
        <v>0</v>
      </c>
      <c r="BD98" s="177" t="n">
        <f aca="false">IF(AND(T98=0,U98&lt;&gt;0),1,0)</f>
        <v>0</v>
      </c>
      <c r="BE98" s="177" t="n">
        <f aca="false">IF(U87=3,1,0)</f>
        <v>0</v>
      </c>
      <c r="BF98" s="177" t="n">
        <f aca="false">IF(U87=2,1,0)</f>
        <v>0</v>
      </c>
      <c r="BG98" s="177" t="n">
        <f aca="false">IF(U87=1,1,0)</f>
        <v>0</v>
      </c>
      <c r="BH98" s="177" t="n">
        <f aca="false">IF(AND(U87=0,T87&lt;&gt;0),1,0)</f>
        <v>0</v>
      </c>
      <c r="BI98" s="27"/>
    </row>
    <row r="99" customFormat="false" ht="13.5" hidden="true" customHeight="true" outlineLevel="0" collapsed="false">
      <c r="A99" s="224" t="n">
        <v>11</v>
      </c>
      <c r="B99" s="225"/>
      <c r="C99" s="263"/>
      <c r="D99" s="262" t="n">
        <f aca="false">D98</f>
        <v>0</v>
      </c>
      <c r="E99" s="228" t="n">
        <f aca="false">E21</f>
        <v>0</v>
      </c>
      <c r="F99" s="231"/>
      <c r="G99" s="232"/>
      <c r="H99" s="229"/>
      <c r="I99" s="230"/>
      <c r="J99" s="231"/>
      <c r="K99" s="232"/>
      <c r="L99" s="229"/>
      <c r="M99" s="230"/>
      <c r="N99" s="231"/>
      <c r="O99" s="232"/>
      <c r="P99" s="235" t="str">
        <f aca="false">IF(F99="","",F99+H99+J99+L99+N99)</f>
        <v/>
      </c>
      <c r="Q99" s="236" t="str">
        <f aca="false">IF(G99="","",G99+I99+K99+M99+O99)</f>
        <v/>
      </c>
      <c r="R99" s="235" t="str">
        <f aca="false">IF(F99="","",AQ99+AS99+AU99+AW99+AY99)</f>
        <v/>
      </c>
      <c r="S99" s="236" t="str">
        <f aca="false">IF(G99="","",AR99+AT99+AV99+AX99+AZ99)</f>
        <v/>
      </c>
      <c r="T99" s="218" t="n">
        <f aca="false">IF(AND(R99&lt;&gt;"",R99=3,S99=0),3,              (IF(AND(R99&lt;&gt;"",R99=3,S99=1),3,                           (IF(AND(R99&lt;&gt;"",R99=3,S99=2),2,                        (IF(AND(R99&lt;&gt;"",R99=2),1,                                                 (IF(AND(R99&lt;&gt;"",R99=1),0,                                                               (IF(AND(R99&lt;&gt;"",R99=0),0,                                                                                0)))))))))))</f>
        <v>0</v>
      </c>
      <c r="U99" s="219" t="n">
        <f aca="false">IF(AND(S99&lt;&gt;"",S99=3,R99=0),3,              (IF(AND(S99&lt;&gt;"",S99=3,R99=1),3,                           (IF(AND(S99&lt;&gt;"",S99=3,R99=2),2,                        (IF(AND(S99&lt;&gt;"",S99=2),1,                                                 (IF(AND(S99&lt;&gt;"",S99=1),0,                                                               (IF(AND(S99&lt;&gt;"",S99=0),0,                                                                                0)))))))))))</f>
        <v>0</v>
      </c>
      <c r="V99" s="237"/>
      <c r="W99" s="237"/>
      <c r="X99" s="237"/>
      <c r="Y99" s="237"/>
      <c r="Z99" s="237"/>
      <c r="AA99" s="237"/>
      <c r="AB99" s="237"/>
      <c r="AC99" s="237"/>
      <c r="AD99" s="237"/>
      <c r="AE99" s="237"/>
      <c r="AF99" s="237"/>
      <c r="AG99" s="237"/>
      <c r="AH99" s="237"/>
      <c r="AI99" s="237"/>
      <c r="AJ99" s="237"/>
      <c r="AK99" s="237"/>
      <c r="AL99" s="237"/>
      <c r="AM99" s="238" t="str">
        <f aca="true">IF(U99&lt;&gt;"","",IF(C99&lt;&gt;"","verlegt",IF(B99&lt;TODAY(),"offen","")))</f>
        <v/>
      </c>
      <c r="AN99" s="238"/>
      <c r="AO99" s="239" t="str">
        <f aca="true">IF(U99&lt;&gt;"","",IF(C99="","",IF(C99&lt;TODAY(),"offen","")))</f>
        <v/>
      </c>
      <c r="AP99" s="239"/>
      <c r="AQ99" s="223" t="n">
        <f aca="false">IF(F99&gt;G99,1,0)</f>
        <v>0</v>
      </c>
      <c r="AR99" s="223" t="n">
        <f aca="false">IF(G99&gt;F99,1,0)</f>
        <v>0</v>
      </c>
      <c r="AS99" s="27" t="n">
        <f aca="false">IF(H99&gt;I99,1,0)</f>
        <v>0</v>
      </c>
      <c r="AT99" s="27" t="n">
        <f aca="false">IF(I99&gt;H99,1,0)</f>
        <v>0</v>
      </c>
      <c r="AU99" s="223" t="n">
        <f aca="false">IF(J99&gt;K99,1,0)</f>
        <v>0</v>
      </c>
      <c r="AV99" s="223" t="n">
        <f aca="false">IF(K99&gt;J99,1,0)</f>
        <v>0</v>
      </c>
      <c r="AW99" s="27" t="n">
        <f aca="false">IF(L99&gt;M99,1,0)</f>
        <v>0</v>
      </c>
      <c r="AX99" s="27" t="n">
        <f aca="false">IF(M99&gt;L99,1,0)</f>
        <v>0</v>
      </c>
      <c r="AY99" s="223" t="n">
        <f aca="false">IF(N99&gt;O99,1,0)</f>
        <v>0</v>
      </c>
      <c r="AZ99" s="223" t="n">
        <f aca="false">IF(O99&gt;N99,1,0)</f>
        <v>0</v>
      </c>
      <c r="BA99" s="177" t="n">
        <f aca="false">IF(T99=3,1,0)</f>
        <v>0</v>
      </c>
      <c r="BB99" s="177" t="n">
        <f aca="false">IF(T99=2,1,0)</f>
        <v>0</v>
      </c>
      <c r="BC99" s="177" t="n">
        <f aca="false">IF(T99=1,1,0)</f>
        <v>0</v>
      </c>
      <c r="BD99" s="177" t="n">
        <f aca="false">IF(AND(T99=0,U99&lt;&gt;0),1,0)</f>
        <v>0</v>
      </c>
      <c r="BE99" s="177" t="n">
        <f aca="false">IF(U110=3,1,0)</f>
        <v>0</v>
      </c>
      <c r="BF99" s="177" t="n">
        <f aca="false">IF(U110=2,1,0)</f>
        <v>0</v>
      </c>
      <c r="BG99" s="177" t="n">
        <f aca="false">IF(U110=1,1,0)</f>
        <v>0</v>
      </c>
      <c r="BH99" s="177" t="n">
        <f aca="false">IF(AND(U110=0,T110&lt;&gt;0),1,0)</f>
        <v>0</v>
      </c>
      <c r="BI99" s="27"/>
    </row>
    <row r="100" customFormat="false" ht="13.5" hidden="true" customHeight="true" outlineLevel="0" collapsed="false">
      <c r="A100" s="224"/>
      <c r="B100" s="225"/>
      <c r="C100" s="263"/>
      <c r="D100" s="262" t="n">
        <f aca="false">D99</f>
        <v>0</v>
      </c>
      <c r="E100" s="228" t="n">
        <f aca="false">E24</f>
        <v>0</v>
      </c>
      <c r="F100" s="231"/>
      <c r="G100" s="232"/>
      <c r="H100" s="229"/>
      <c r="I100" s="230"/>
      <c r="J100" s="231"/>
      <c r="K100" s="232"/>
      <c r="L100" s="229"/>
      <c r="M100" s="230"/>
      <c r="N100" s="231"/>
      <c r="O100" s="232"/>
      <c r="P100" s="235" t="str">
        <f aca="false">IF(F100="","",F100+H100+J100+L100+N100)</f>
        <v/>
      </c>
      <c r="Q100" s="236" t="str">
        <f aca="false">IF(G100="","",G100+I100+K100+M100+O100)</f>
        <v/>
      </c>
      <c r="R100" s="235" t="str">
        <f aca="false">IF(F100="","",AQ100+AS100+AU100+AW100+AY100)</f>
        <v/>
      </c>
      <c r="S100" s="236" t="str">
        <f aca="false">IF(G100="","",AR100+AT100+AV100+AX100+AZ100)</f>
        <v/>
      </c>
      <c r="T100" s="218" t="n">
        <f aca="false">IF(AND(R100&lt;&gt;"",R100=3,S100=0),3,              (IF(AND(R100&lt;&gt;"",R100=3,S100=1),3,                           (IF(AND(R100&lt;&gt;"",R100=3,S100=2),2,                        (IF(AND(R100&lt;&gt;"",R100=2),1,                                                 (IF(AND(R100&lt;&gt;"",R100=1),0,                                                               (IF(AND(R100&lt;&gt;"",R100=0),0,                                                                                0)))))))))))</f>
        <v>0</v>
      </c>
      <c r="U100" s="219" t="n">
        <f aca="false">IF(AND(S100&lt;&gt;"",S100=3,R100=0),3,              (IF(AND(S100&lt;&gt;"",S100=3,R100=1),3,                           (IF(AND(S100&lt;&gt;"",S100=3,R100=2),2,                        (IF(AND(S100&lt;&gt;"",S100=2),1,                                                 (IF(AND(S100&lt;&gt;"",S100=1),0,                                                               (IF(AND(S100&lt;&gt;"",S100=0),0,                                                                                0)))))))))))</f>
        <v>0</v>
      </c>
      <c r="V100" s="237"/>
      <c r="W100" s="237"/>
      <c r="X100" s="237"/>
      <c r="Y100" s="237"/>
      <c r="Z100" s="237"/>
      <c r="AA100" s="237"/>
      <c r="AB100" s="237"/>
      <c r="AC100" s="237"/>
      <c r="AD100" s="237"/>
      <c r="AE100" s="237"/>
      <c r="AF100" s="237"/>
      <c r="AG100" s="237"/>
      <c r="AH100" s="237"/>
      <c r="AI100" s="237"/>
      <c r="AJ100" s="237"/>
      <c r="AK100" s="237"/>
      <c r="AL100" s="237"/>
      <c r="AM100" s="238" t="str">
        <f aca="true">IF(U100&lt;&gt;"","",IF(C100&lt;&gt;"","verlegt",IF(B100&lt;TODAY(),"offen","")))</f>
        <v/>
      </c>
      <c r="AN100" s="238"/>
      <c r="AO100" s="239" t="str">
        <f aca="true">IF(U100&lt;&gt;"","",IF(C100="","",IF(C100&lt;TODAY(),"offen","")))</f>
        <v/>
      </c>
      <c r="AP100" s="239"/>
      <c r="AQ100" s="223" t="n">
        <f aca="false">IF(F100&gt;G100,1,0)</f>
        <v>0</v>
      </c>
      <c r="AR100" s="223" t="n">
        <f aca="false">IF(G100&gt;F100,1,0)</f>
        <v>0</v>
      </c>
      <c r="AS100" s="27" t="n">
        <f aca="false">IF(H100&gt;I100,1,0)</f>
        <v>0</v>
      </c>
      <c r="AT100" s="27" t="n">
        <f aca="false">IF(I100&gt;H100,1,0)</f>
        <v>0</v>
      </c>
      <c r="AU100" s="223" t="n">
        <f aca="false">IF(J100&gt;K100,1,0)</f>
        <v>0</v>
      </c>
      <c r="AV100" s="223" t="n">
        <f aca="false">IF(K100&gt;J100,1,0)</f>
        <v>0</v>
      </c>
      <c r="AW100" s="27" t="n">
        <f aca="false">IF(L100&gt;M100,1,0)</f>
        <v>0</v>
      </c>
      <c r="AX100" s="27" t="n">
        <f aca="false">IF(M100&gt;L100,1,0)</f>
        <v>0</v>
      </c>
      <c r="AY100" s="223" t="n">
        <f aca="false">IF(N100&gt;O100,1,0)</f>
        <v>0</v>
      </c>
      <c r="AZ100" s="223" t="n">
        <f aca="false">IF(O100&gt;N100,1,0)</f>
        <v>0</v>
      </c>
      <c r="BA100" s="177" t="n">
        <f aca="false">IF(T100=3,1,0)</f>
        <v>0</v>
      </c>
      <c r="BB100" s="177" t="n">
        <f aca="false">IF(T100=2,1,0)</f>
        <v>0</v>
      </c>
      <c r="BC100" s="177" t="n">
        <f aca="false">IF(T100=1,1,0)</f>
        <v>0</v>
      </c>
      <c r="BD100" s="177" t="n">
        <f aca="false">IF(AND(T100=0,U100&lt;&gt;0),1,0)</f>
        <v>0</v>
      </c>
      <c r="BE100" s="177" t="n">
        <f aca="false">IF(U121=3,1,0)</f>
        <v>0</v>
      </c>
      <c r="BF100" s="177" t="n">
        <f aca="false">IF(U121=2,1,0)</f>
        <v>0</v>
      </c>
      <c r="BG100" s="177" t="n">
        <f aca="false">IF(U121=1,1,0)</f>
        <v>0</v>
      </c>
      <c r="BH100" s="177" t="n">
        <f aca="false">IF(AND(U121=0,T121&lt;&gt;0),1,0)</f>
        <v>0</v>
      </c>
      <c r="BI100" s="27"/>
    </row>
    <row r="101" customFormat="false" ht="13.5" hidden="true" customHeight="true" outlineLevel="0" collapsed="false">
      <c r="A101" s="224"/>
      <c r="B101" s="225"/>
      <c r="C101" s="263"/>
      <c r="D101" s="262" t="n">
        <f aca="false">D100</f>
        <v>0</v>
      </c>
      <c r="E101" s="228" t="n">
        <f aca="false">E27</f>
        <v>0</v>
      </c>
      <c r="F101" s="231"/>
      <c r="G101" s="232"/>
      <c r="H101" s="229"/>
      <c r="I101" s="230"/>
      <c r="J101" s="231"/>
      <c r="K101" s="232"/>
      <c r="L101" s="229"/>
      <c r="M101" s="230"/>
      <c r="N101" s="231"/>
      <c r="O101" s="232"/>
      <c r="P101" s="235" t="str">
        <f aca="false">IF(F101="","",F101+H101+J101+L101+N101)</f>
        <v/>
      </c>
      <c r="Q101" s="236" t="str">
        <f aca="false">IF(G101="","",G101+I101+K101+M101+O101)</f>
        <v/>
      </c>
      <c r="R101" s="235" t="str">
        <f aca="false">IF(F101="","",AQ101+AS101+AU101+AW101+AY101)</f>
        <v/>
      </c>
      <c r="S101" s="236" t="str">
        <f aca="false">IF(G101="","",AR101+AT101+AV101+AX101+AZ101)</f>
        <v/>
      </c>
      <c r="T101" s="218" t="n">
        <f aca="false">IF(AND(R101&lt;&gt;"",R101=3,S101=0),3,              (IF(AND(R101&lt;&gt;"",R101=3,S101=1),3,                           (IF(AND(R101&lt;&gt;"",R101=3,S101=2),2,                        (IF(AND(R101&lt;&gt;"",R101=2),1,                                                 (IF(AND(R101&lt;&gt;"",R101=1),0,                                                               (IF(AND(R101&lt;&gt;"",R101=0),0,                                                                                0)))))))))))</f>
        <v>0</v>
      </c>
      <c r="U101" s="219" t="n">
        <f aca="false">IF(AND(S101&lt;&gt;"",S101=3,R101=0),3,              (IF(AND(S101&lt;&gt;"",S101=3,R101=1),3,                           (IF(AND(S101&lt;&gt;"",S101=3,R101=2),2,                        (IF(AND(S101&lt;&gt;"",S101=2),1,                                                 (IF(AND(S101&lt;&gt;"",S101=1),0,                                                               (IF(AND(S101&lt;&gt;"",S101=0),0,                                                                                0)))))))))))</f>
        <v>0</v>
      </c>
      <c r="V101" s="237"/>
      <c r="W101" s="237"/>
      <c r="X101" s="237"/>
      <c r="Y101" s="237"/>
      <c r="Z101" s="237"/>
      <c r="AA101" s="237"/>
      <c r="AB101" s="237"/>
      <c r="AC101" s="237"/>
      <c r="AD101" s="237"/>
      <c r="AE101" s="237"/>
      <c r="AF101" s="237"/>
      <c r="AG101" s="237"/>
      <c r="AH101" s="237"/>
      <c r="AI101" s="237"/>
      <c r="AJ101" s="237"/>
      <c r="AK101" s="237"/>
      <c r="AL101" s="237"/>
      <c r="AM101" s="238" t="str">
        <f aca="true">IF(U101&lt;&gt;"","",IF(C101&lt;&gt;"","verlegt",IF(B101&lt;TODAY(),"offen","")))</f>
        <v/>
      </c>
      <c r="AN101" s="238"/>
      <c r="AO101" s="239" t="str">
        <f aca="true">IF(U101&lt;&gt;"","",IF(C101="","",IF(C101&lt;TODAY(),"offen","")))</f>
        <v/>
      </c>
      <c r="AP101" s="239"/>
      <c r="AQ101" s="223" t="n">
        <f aca="false">IF(F101&gt;G101,1,0)</f>
        <v>0</v>
      </c>
      <c r="AR101" s="223" t="n">
        <f aca="false">IF(G101&gt;F101,1,0)</f>
        <v>0</v>
      </c>
      <c r="AS101" s="27" t="n">
        <f aca="false">IF(H101&gt;I101,1,0)</f>
        <v>0</v>
      </c>
      <c r="AT101" s="27" t="n">
        <f aca="false">IF(I101&gt;H101,1,0)</f>
        <v>0</v>
      </c>
      <c r="AU101" s="223" t="n">
        <f aca="false">IF(J101&gt;K101,1,0)</f>
        <v>0</v>
      </c>
      <c r="AV101" s="223" t="n">
        <f aca="false">IF(K101&gt;J101,1,0)</f>
        <v>0</v>
      </c>
      <c r="AW101" s="27" t="n">
        <f aca="false">IF(L101&gt;M101,1,0)</f>
        <v>0</v>
      </c>
      <c r="AX101" s="27" t="n">
        <f aca="false">IF(M101&gt;L101,1,0)</f>
        <v>0</v>
      </c>
      <c r="AY101" s="223" t="n">
        <f aca="false">IF(N101&gt;O101,1,0)</f>
        <v>0</v>
      </c>
      <c r="AZ101" s="223" t="n">
        <f aca="false">IF(O101&gt;N101,1,0)</f>
        <v>0</v>
      </c>
      <c r="BA101" s="177" t="n">
        <f aca="false">IF(T101=3,1,0)</f>
        <v>0</v>
      </c>
      <c r="BB101" s="177" t="n">
        <f aca="false">IF(T101=2,1,0)</f>
        <v>0</v>
      </c>
      <c r="BC101" s="177" t="n">
        <f aca="false">IF(T101=1,1,0)</f>
        <v>0</v>
      </c>
      <c r="BD101" s="177" t="n">
        <f aca="false">IF(AND(T101=0,U101&lt;&gt;0),1,0)</f>
        <v>0</v>
      </c>
      <c r="BE101" s="177" t="n">
        <f aca="false">IF(U132=3,1,0)</f>
        <v>0</v>
      </c>
      <c r="BF101" s="177" t="n">
        <f aca="false">IF(U132=2,1,0)</f>
        <v>0</v>
      </c>
      <c r="BG101" s="177" t="n">
        <f aca="false">IF(U132=1,1,0)</f>
        <v>0</v>
      </c>
      <c r="BH101" s="177" t="n">
        <f aca="false">IF(AND(U132=0,T132&lt;&gt;0),1,0)</f>
        <v>0</v>
      </c>
      <c r="BI101" s="27"/>
    </row>
    <row r="102" customFormat="false" ht="13.5" hidden="true" customHeight="true" outlineLevel="0" collapsed="false">
      <c r="A102" s="224"/>
      <c r="B102" s="225"/>
      <c r="C102" s="263"/>
      <c r="D102" s="262" t="n">
        <f aca="false">D101</f>
        <v>0</v>
      </c>
      <c r="E102" s="228" t="n">
        <f aca="false">E30</f>
        <v>0</v>
      </c>
      <c r="F102" s="231"/>
      <c r="G102" s="232"/>
      <c r="H102" s="229"/>
      <c r="I102" s="230"/>
      <c r="J102" s="231"/>
      <c r="K102" s="232"/>
      <c r="L102" s="229"/>
      <c r="M102" s="230"/>
      <c r="N102" s="231"/>
      <c r="O102" s="232"/>
      <c r="P102" s="235" t="str">
        <f aca="false">IF(F102="","",F102+H102+J102+L102+N102)</f>
        <v/>
      </c>
      <c r="Q102" s="236" t="str">
        <f aca="false">IF(G102="","",G102+I102+K102+M102+O102)</f>
        <v/>
      </c>
      <c r="R102" s="235" t="str">
        <f aca="false">IF(F102="","",AQ102+AS102+AU102+AW102+AY102)</f>
        <v/>
      </c>
      <c r="S102" s="236" t="str">
        <f aca="false">IF(G102="","",AR102+AT102+AV102+AX102+AZ102)</f>
        <v/>
      </c>
      <c r="T102" s="218" t="n">
        <f aca="false">IF(AND(R102&lt;&gt;"",R102=3,S102=0),3,              (IF(AND(R102&lt;&gt;"",R102=3,S102=1),3,                           (IF(AND(R102&lt;&gt;"",R102=3,S102=2),2,                        (IF(AND(R102&lt;&gt;"",R102=2),1,                                                 (IF(AND(R102&lt;&gt;"",R102=1),0,                                                               (IF(AND(R102&lt;&gt;"",R102=0),0,                                                                                0)))))))))))</f>
        <v>0</v>
      </c>
      <c r="U102" s="219" t="n">
        <f aca="false">IF(AND(S102&lt;&gt;"",S102=3,R102=0),3,              (IF(AND(S102&lt;&gt;"",S102=3,R102=1),3,                           (IF(AND(S102&lt;&gt;"",S102=3,R102=2),2,                        (IF(AND(S102&lt;&gt;"",S102=2),1,                                                 (IF(AND(S102&lt;&gt;"",S102=1),0,                                                               (IF(AND(S102&lt;&gt;"",S102=0),0,                                                                                0)))))))))))</f>
        <v>0</v>
      </c>
      <c r="V102" s="237"/>
      <c r="W102" s="237"/>
      <c r="X102" s="237"/>
      <c r="Y102" s="237"/>
      <c r="Z102" s="237"/>
      <c r="AA102" s="237"/>
      <c r="AB102" s="237"/>
      <c r="AC102" s="237"/>
      <c r="AD102" s="237"/>
      <c r="AE102" s="237"/>
      <c r="AF102" s="237"/>
      <c r="AG102" s="237"/>
      <c r="AH102" s="237"/>
      <c r="AI102" s="237"/>
      <c r="AJ102" s="237"/>
      <c r="AK102" s="237"/>
      <c r="AL102" s="237"/>
      <c r="AM102" s="238" t="str">
        <f aca="true">IF(U102&lt;&gt;"","",IF(C102&lt;&gt;"","verlegt",IF(B102&lt;TODAY(),"offen","")))</f>
        <v/>
      </c>
      <c r="AN102" s="238"/>
      <c r="AO102" s="239" t="str">
        <f aca="true">IF(U102&lt;&gt;"","",IF(C102="","",IF(C102&lt;TODAY(),"offen","")))</f>
        <v/>
      </c>
      <c r="AP102" s="239"/>
      <c r="AQ102" s="223" t="n">
        <f aca="false">IF(F102&gt;G102,1,0)</f>
        <v>0</v>
      </c>
      <c r="AR102" s="223" t="n">
        <f aca="false">IF(G102&gt;F102,1,0)</f>
        <v>0</v>
      </c>
      <c r="AS102" s="27" t="n">
        <f aca="false">IF(H102&gt;I102,1,0)</f>
        <v>0</v>
      </c>
      <c r="AT102" s="27" t="n">
        <f aca="false">IF(I102&gt;H102,1,0)</f>
        <v>0</v>
      </c>
      <c r="AU102" s="223" t="n">
        <f aca="false">IF(J102&gt;K102,1,0)</f>
        <v>0</v>
      </c>
      <c r="AV102" s="223" t="n">
        <f aca="false">IF(K102&gt;J102,1,0)</f>
        <v>0</v>
      </c>
      <c r="AW102" s="27" t="n">
        <f aca="false">IF(L102&gt;M102,1,0)</f>
        <v>0</v>
      </c>
      <c r="AX102" s="27" t="n">
        <f aca="false">IF(M102&gt;L102,1,0)</f>
        <v>0</v>
      </c>
      <c r="AY102" s="223" t="n">
        <f aca="false">IF(N102&gt;O102,1,0)</f>
        <v>0</v>
      </c>
      <c r="AZ102" s="223" t="n">
        <f aca="false">IF(O102&gt;N102,1,0)</f>
        <v>0</v>
      </c>
      <c r="BA102" s="177" t="n">
        <f aca="false">IF(T102=3,1,0)</f>
        <v>0</v>
      </c>
      <c r="BB102" s="177" t="n">
        <f aca="false">IF(T102=2,1,0)</f>
        <v>0</v>
      </c>
      <c r="BC102" s="177" t="n">
        <f aca="false">IF(T102=1,1,0)</f>
        <v>0</v>
      </c>
      <c r="BD102" s="177" t="n">
        <f aca="false">IF(AND(T102=0,U102&lt;&gt;0),1,0)</f>
        <v>0</v>
      </c>
      <c r="BE102" s="177" t="n">
        <f aca="false">IF(U143=3,1,0)</f>
        <v>0</v>
      </c>
      <c r="BF102" s="177" t="n">
        <f aca="false">IF(U143=2,1,0)</f>
        <v>0</v>
      </c>
      <c r="BG102" s="177" t="n">
        <f aca="false">IF(U143=1,1,0)</f>
        <v>0</v>
      </c>
      <c r="BH102" s="177" t="n">
        <f aca="false">IF(AND(U143=0,T143&lt;&gt;0),1,0)</f>
        <v>0</v>
      </c>
      <c r="BI102" s="27"/>
    </row>
    <row r="103" customFormat="false" ht="13.5" hidden="true" customHeight="true" outlineLevel="0" collapsed="false">
      <c r="A103" s="241"/>
      <c r="B103" s="242"/>
      <c r="C103" s="265"/>
      <c r="D103" s="266" t="n">
        <f aca="false">D102</f>
        <v>0</v>
      </c>
      <c r="E103" s="267" t="n">
        <f aca="false">E33</f>
        <v>0</v>
      </c>
      <c r="F103" s="247"/>
      <c r="G103" s="248"/>
      <c r="H103" s="245"/>
      <c r="I103" s="246"/>
      <c r="J103" s="247"/>
      <c r="K103" s="248"/>
      <c r="L103" s="245"/>
      <c r="M103" s="246"/>
      <c r="N103" s="247"/>
      <c r="O103" s="248"/>
      <c r="P103" s="251" t="str">
        <f aca="false">IF(F103="","",F103+H103+J103+L103+N103)</f>
        <v/>
      </c>
      <c r="Q103" s="252" t="str">
        <f aca="false">IF(G103="","",G103+I103+K103+M103+O103)</f>
        <v/>
      </c>
      <c r="R103" s="251" t="str">
        <f aca="false">IF(F103="","",AQ103+AS103+AU103+AW103+AY103)</f>
        <v/>
      </c>
      <c r="S103" s="252" t="str">
        <f aca="false">IF(G103="","",AR103+AT103+AV103+AX103+AZ103)</f>
        <v/>
      </c>
      <c r="T103" s="218" t="n">
        <f aca="false">IF(AND(R103&lt;&gt;"",R103=3,S103=0),3,              (IF(AND(R103&lt;&gt;"",R103=3,S103=1),3,                           (IF(AND(R103&lt;&gt;"",R103=3,S103=2),2,                        (IF(AND(R103&lt;&gt;"",R103=2),1,                                                 (IF(AND(R103&lt;&gt;"",R103=1),0,                                                               (IF(AND(R103&lt;&gt;"",R103=0),0,                                                                                0)))))))))))</f>
        <v>0</v>
      </c>
      <c r="U103" s="219" t="n">
        <f aca="false">IF(AND(S103&lt;&gt;"",S103=3,R103=0),3,              (IF(AND(S103&lt;&gt;"",S103=3,R103=1),3,                           (IF(AND(S103&lt;&gt;"",S103=3,R103=2),2,                        (IF(AND(S103&lt;&gt;"",S103=2),1,                                                 (IF(AND(S103&lt;&gt;"",S103=1),0,                                                               (IF(AND(S103&lt;&gt;"",S103=0),0,                                                                                0)))))))))))</f>
        <v>0</v>
      </c>
      <c r="V103" s="253"/>
      <c r="W103" s="253"/>
      <c r="X103" s="253"/>
      <c r="Y103" s="253"/>
      <c r="Z103" s="253"/>
      <c r="AA103" s="253"/>
      <c r="AB103" s="253"/>
      <c r="AC103" s="253"/>
      <c r="AD103" s="253"/>
      <c r="AE103" s="253"/>
      <c r="AF103" s="253"/>
      <c r="AG103" s="253"/>
      <c r="AH103" s="253"/>
      <c r="AI103" s="253"/>
      <c r="AJ103" s="253"/>
      <c r="AK103" s="253"/>
      <c r="AL103" s="253"/>
      <c r="AM103" s="254" t="str">
        <f aca="true">IF(U103&lt;&gt;"","",IF(C103&lt;&gt;"","verlegt",IF(B103&lt;TODAY(),"offen","")))</f>
        <v/>
      </c>
      <c r="AN103" s="254"/>
      <c r="AO103" s="255" t="str">
        <f aca="true">IF(U103&lt;&gt;"","",IF(C103="","",IF(C103&lt;TODAY(),"offen","")))</f>
        <v/>
      </c>
      <c r="AP103" s="255"/>
      <c r="AQ103" s="223" t="n">
        <f aca="false">IF(F103&gt;G103,1,0)</f>
        <v>0</v>
      </c>
      <c r="AR103" s="223" t="n">
        <f aca="false">IF(G103&gt;F103,1,0)</f>
        <v>0</v>
      </c>
      <c r="AS103" s="27" t="n">
        <f aca="false">IF(H103&gt;I103,1,0)</f>
        <v>0</v>
      </c>
      <c r="AT103" s="27" t="n">
        <f aca="false">IF(I103&gt;H103,1,0)</f>
        <v>0</v>
      </c>
      <c r="AU103" s="223" t="n">
        <f aca="false">IF(J103&gt;K103,1,0)</f>
        <v>0</v>
      </c>
      <c r="AV103" s="223" t="n">
        <f aca="false">IF(K103&gt;J103,1,0)</f>
        <v>0</v>
      </c>
      <c r="AW103" s="27" t="n">
        <f aca="false">IF(L103&gt;M103,1,0)</f>
        <v>0</v>
      </c>
      <c r="AX103" s="27" t="n">
        <f aca="false">IF(M103&gt;L103,1,0)</f>
        <v>0</v>
      </c>
      <c r="AY103" s="223" t="n">
        <f aca="false">IF(N103&gt;O103,1,0)</f>
        <v>0</v>
      </c>
      <c r="AZ103" s="223" t="n">
        <f aca="false">IF(O103&gt;N103,1,0)</f>
        <v>0</v>
      </c>
      <c r="BA103" s="177" t="n">
        <f aca="false">IF(T103=3,1,0)</f>
        <v>0</v>
      </c>
      <c r="BB103" s="177" t="n">
        <f aca="false">IF(T103=2,1,0)</f>
        <v>0</v>
      </c>
      <c r="BC103" s="177" t="n">
        <f aca="false">IF(T103=1,1,0)</f>
        <v>0</v>
      </c>
      <c r="BD103" s="177" t="n">
        <f aca="false">IF(AND(T103=0,U103&lt;&gt;0),1,0)</f>
        <v>0</v>
      </c>
      <c r="BE103" s="177" t="n">
        <f aca="false">IF(U154=3,1,0)</f>
        <v>0</v>
      </c>
      <c r="BF103" s="177" t="n">
        <f aca="false">IF(U154=2,1,0)</f>
        <v>0</v>
      </c>
      <c r="BG103" s="177" t="n">
        <f aca="false">IF(U154=1,1,0)</f>
        <v>0</v>
      </c>
      <c r="BH103" s="177" t="n">
        <f aca="false">IF(AND(U154=0,T154&lt;&gt;0),1,0)</f>
        <v>0</v>
      </c>
      <c r="BI103" s="27"/>
    </row>
    <row r="104" customFormat="false" ht="13.5" hidden="true" customHeight="true" outlineLevel="0" collapsed="false">
      <c r="A104" s="26"/>
      <c r="C104" s="27"/>
      <c r="D104" s="24"/>
      <c r="E104" s="24"/>
      <c r="T104" s="218" t="n">
        <f aca="false">IF(AND(R104&lt;&gt;"",R104=3,S104=0),3,              (IF(AND(R104&lt;&gt;"",R104=3,S104=1),3,                           (IF(AND(R104&lt;&gt;"",R104=3,S104=2),2,                        (IF(AND(R104&lt;&gt;"",R104=2),1,                                                 (IF(AND(R104&lt;&gt;"",R104=1),0,                                                               (IF(AND(R104&lt;&gt;"",R104=0),0,                                                                                0)))))))))))</f>
        <v>0</v>
      </c>
      <c r="U104" s="219" t="n">
        <f aca="false">IF(AND(S104&lt;&gt;"",S104=3,R104=0),3,              (IF(AND(S104&lt;&gt;"",S104=3,R104=1),3,                           (IF(AND(S104&lt;&gt;"",S104=3,R104=2),2,                        (IF(AND(S104&lt;&gt;"",S104=2),1,                                                 (IF(AND(S104&lt;&gt;"",S104=1),0,                                                               (IF(AND(S104&lt;&gt;"",S104=0),0,                                                                                0)))))))))))</f>
        <v>0</v>
      </c>
      <c r="V104" s="256"/>
      <c r="W104" s="256"/>
      <c r="X104" s="257"/>
      <c r="Y104" s="257"/>
      <c r="Z104" s="257"/>
      <c r="AA104" s="257"/>
      <c r="AB104" s="257"/>
      <c r="AC104" s="257"/>
      <c r="AD104" s="257"/>
      <c r="AE104" s="257"/>
      <c r="AF104" s="257"/>
      <c r="AG104" s="257"/>
      <c r="AH104" s="257"/>
      <c r="AI104" s="257"/>
      <c r="AJ104" s="257"/>
      <c r="AK104" s="257"/>
      <c r="AL104" s="257"/>
      <c r="AM104" s="257"/>
      <c r="AQ104" s="223"/>
      <c r="AR104" s="223"/>
      <c r="AS104" s="27"/>
      <c r="AT104" s="27"/>
      <c r="AU104" s="223"/>
      <c r="AV104" s="223"/>
      <c r="AW104" s="27"/>
      <c r="AX104" s="27"/>
      <c r="AY104" s="223"/>
      <c r="AZ104" s="223"/>
      <c r="BA104" s="258" t="n">
        <f aca="false">SUM(BA94:BA103)</f>
        <v>0</v>
      </c>
      <c r="BB104" s="258" t="n">
        <f aca="false">SUM(BB94:BB103)</f>
        <v>0</v>
      </c>
      <c r="BC104" s="258" t="n">
        <f aca="false">SUM(BC94:BC103)</f>
        <v>0</v>
      </c>
      <c r="BD104" s="258" t="n">
        <f aca="false">SUM(BD94:BD103)</f>
        <v>0</v>
      </c>
      <c r="BE104" s="258" t="n">
        <f aca="false">SUM(BE94:BE103)</f>
        <v>0</v>
      </c>
      <c r="BF104" s="258" t="n">
        <f aca="false">SUM(BF94:BF103)</f>
        <v>0</v>
      </c>
      <c r="BG104" s="258" t="n">
        <f aca="false">SUM(BG94:BG103)</f>
        <v>0</v>
      </c>
      <c r="BH104" s="258" t="n">
        <f aca="false">SUM(BH94:BH103)</f>
        <v>0</v>
      </c>
      <c r="BI104" s="27" t="n">
        <f aca="false">SUM(BA104:BH104)</f>
        <v>0</v>
      </c>
    </row>
    <row r="105" customFormat="false" ht="13.5" hidden="true" customHeight="true" outlineLevel="0" collapsed="false">
      <c r="A105" s="205" t="n">
        <v>6</v>
      </c>
      <c r="B105" s="206"/>
      <c r="C105" s="268"/>
      <c r="D105" s="260" t="n">
        <f aca="false">E21</f>
        <v>0</v>
      </c>
      <c r="E105" s="209" t="str">
        <f aca="false">E3</f>
        <v>TSV Hütschenhausen I</v>
      </c>
      <c r="F105" s="212"/>
      <c r="G105" s="213"/>
      <c r="H105" s="210"/>
      <c r="I105" s="211"/>
      <c r="J105" s="212"/>
      <c r="K105" s="213"/>
      <c r="L105" s="210"/>
      <c r="M105" s="211"/>
      <c r="N105" s="212"/>
      <c r="O105" s="213"/>
      <c r="P105" s="216" t="str">
        <f aca="false">IF(F105="","",F105+H105+J105+L105+N105)</f>
        <v/>
      </c>
      <c r="Q105" s="217" t="str">
        <f aca="false">IF(G105="","",G105+I105+K105+M105+O105)</f>
        <v/>
      </c>
      <c r="R105" s="216" t="str">
        <f aca="false">IF(F105="","",AQ105+AS105+AU105+AW105+AY105)</f>
        <v/>
      </c>
      <c r="S105" s="217" t="str">
        <f aca="false">IF(G105="","",AR105+AT105+AV105+AX105+AZ105)</f>
        <v/>
      </c>
      <c r="T105" s="218" t="n">
        <f aca="false">IF(AND(R105&lt;&gt;"",R105=3,S105=0),3,              (IF(AND(R105&lt;&gt;"",R105=3,S105=1),3,                           (IF(AND(R105&lt;&gt;"",R105=3,S105=2),2,                        (IF(AND(R105&lt;&gt;"",R105=2),1,                                                 (IF(AND(R105&lt;&gt;"",R105=1),0,                                                               (IF(AND(R105&lt;&gt;"",R105=0),0,                                                                                0)))))))))))</f>
        <v>0</v>
      </c>
      <c r="U105" s="219" t="n">
        <f aca="false">IF(AND(S105&lt;&gt;"",S105=3,R105=0),3,              (IF(AND(S105&lt;&gt;"",S105=3,R105=1),3,                           (IF(AND(S105&lt;&gt;"",S105=3,R105=2),2,                        (IF(AND(S105&lt;&gt;"",S105=2),1,                                                 (IF(AND(S105&lt;&gt;"",S105=1),0,                                                               (IF(AND(S105&lt;&gt;"",S105=0),0,                                                                                0)))))))))))</f>
        <v>0</v>
      </c>
      <c r="V105" s="220"/>
      <c r="W105" s="220"/>
      <c r="X105" s="220"/>
      <c r="Y105" s="220"/>
      <c r="Z105" s="220"/>
      <c r="AA105" s="220"/>
      <c r="AB105" s="220"/>
      <c r="AC105" s="220"/>
      <c r="AD105" s="220"/>
      <c r="AE105" s="220"/>
      <c r="AF105" s="220"/>
      <c r="AG105" s="220"/>
      <c r="AH105" s="220"/>
      <c r="AI105" s="220"/>
      <c r="AJ105" s="220"/>
      <c r="AK105" s="220"/>
      <c r="AL105" s="220"/>
      <c r="AM105" s="221" t="str">
        <f aca="true">IF(U105&lt;&gt;"","",IF(C105&lt;&gt;"","verlegt",IF(B105&lt;TODAY(),"offen","")))</f>
        <v/>
      </c>
      <c r="AN105" s="221"/>
      <c r="AO105" s="222" t="str">
        <f aca="true">IF(U105&lt;&gt;"","",IF(C105="","",IF(C105&lt;TODAY(),"offen","")))</f>
        <v/>
      </c>
      <c r="AP105" s="222"/>
      <c r="AQ105" s="223" t="n">
        <f aca="false">IF(F105&gt;G105,1,0)</f>
        <v>0</v>
      </c>
      <c r="AR105" s="223" t="n">
        <f aca="false">IF(G105&gt;F105,1,0)</f>
        <v>0</v>
      </c>
      <c r="AS105" s="27" t="n">
        <f aca="false">IF(H105&gt;I105,1,0)</f>
        <v>0</v>
      </c>
      <c r="AT105" s="27" t="n">
        <f aca="false">IF(I105&gt;H105,1,0)</f>
        <v>0</v>
      </c>
      <c r="AU105" s="223" t="n">
        <f aca="false">IF(J105&gt;K105,1,0)</f>
        <v>0</v>
      </c>
      <c r="AV105" s="223" t="n">
        <f aca="false">IF(K105&gt;J105,1,0)</f>
        <v>0</v>
      </c>
      <c r="AW105" s="27" t="n">
        <f aca="false">IF(L105&gt;M105,1,0)</f>
        <v>0</v>
      </c>
      <c r="AX105" s="27" t="n">
        <f aca="false">IF(M105&gt;L105,1,0)</f>
        <v>0</v>
      </c>
      <c r="AY105" s="223" t="n">
        <f aca="false">IF(N105&gt;O105,1,0)</f>
        <v>0</v>
      </c>
      <c r="AZ105" s="223" t="n">
        <f aca="false">IF(O105&gt;N105,1,0)</f>
        <v>0</v>
      </c>
      <c r="BA105" s="177" t="n">
        <f aca="false">IF(T105=3,1,0)</f>
        <v>0</v>
      </c>
      <c r="BB105" s="177" t="n">
        <f aca="false">IF(T105=2,1,0)</f>
        <v>0</v>
      </c>
      <c r="BC105" s="177" t="n">
        <f aca="false">IF(T105=1,1,0)</f>
        <v>0</v>
      </c>
      <c r="BD105" s="177" t="n">
        <f aca="false">IF(AND(T105=0,U105&lt;&gt;0),1,0)</f>
        <v>0</v>
      </c>
      <c r="BE105" s="177" t="n">
        <f aca="false">IF(U44=3,1,0)</f>
        <v>0</v>
      </c>
      <c r="BF105" s="177" t="n">
        <f aca="false">IF(U44=2,1,0)</f>
        <v>0</v>
      </c>
      <c r="BG105" s="177" t="n">
        <f aca="false">IF(U44=1,1,0)</f>
        <v>0</v>
      </c>
      <c r="BH105" s="177" t="n">
        <f aca="false">IF(AND(U44=0,T44&lt;&gt;0),1,0)</f>
        <v>0</v>
      </c>
      <c r="BI105" s="27"/>
    </row>
    <row r="106" customFormat="false" ht="13.5" hidden="true" customHeight="true" outlineLevel="0" collapsed="false">
      <c r="A106" s="224" t="n">
        <v>10</v>
      </c>
      <c r="B106" s="225"/>
      <c r="C106" s="263"/>
      <c r="D106" s="262" t="n">
        <f aca="false">D105</f>
        <v>0</v>
      </c>
      <c r="E106" s="228" t="str">
        <f aca="false">E6</f>
        <v>Rodenbach/Weilerbach</v>
      </c>
      <c r="F106" s="231"/>
      <c r="G106" s="232"/>
      <c r="H106" s="229"/>
      <c r="I106" s="230"/>
      <c r="J106" s="231"/>
      <c r="K106" s="232"/>
      <c r="L106" s="229"/>
      <c r="M106" s="230"/>
      <c r="N106" s="231"/>
      <c r="O106" s="232"/>
      <c r="P106" s="235" t="str">
        <f aca="false">IF(F106="","",F106+H106+J106+L106+N106)</f>
        <v/>
      </c>
      <c r="Q106" s="236" t="str">
        <f aca="false">IF(G106="","",G106+I106+K106+M106+O106)</f>
        <v/>
      </c>
      <c r="R106" s="235" t="str">
        <f aca="false">IF(F106="","",AQ106+AS106+AU106+AW106+AY106)</f>
        <v/>
      </c>
      <c r="S106" s="236" t="str">
        <f aca="false">IF(G106="","",AR106+AT106+AV106+AX106+AZ106)</f>
        <v/>
      </c>
      <c r="T106" s="218" t="n">
        <f aca="false">IF(AND(R106&lt;&gt;"",R106=3,S106=0),3,              (IF(AND(R106&lt;&gt;"",R106=3,S106=1),3,                           (IF(AND(R106&lt;&gt;"",R106=3,S106=2),2,                        (IF(AND(R106&lt;&gt;"",R106=2),1,                                                 (IF(AND(R106&lt;&gt;"",R106=1),0,                                                               (IF(AND(R106&lt;&gt;"",R106=0),0,                                                                                0)))))))))))</f>
        <v>0</v>
      </c>
      <c r="U106" s="219" t="n">
        <f aca="false">IF(AND(S106&lt;&gt;"",S106=3,R106=0),3,              (IF(AND(S106&lt;&gt;"",S106=3,R106=1),3,                           (IF(AND(S106&lt;&gt;"",S106=3,R106=2),2,                        (IF(AND(S106&lt;&gt;"",S106=2),1,                                                 (IF(AND(S106&lt;&gt;"",S106=1),0,                                                               (IF(AND(S106&lt;&gt;"",S106=0),0,                                                                                0)))))))))))</f>
        <v>0</v>
      </c>
      <c r="V106" s="237"/>
      <c r="W106" s="237"/>
      <c r="X106" s="237"/>
      <c r="Y106" s="237"/>
      <c r="Z106" s="237"/>
      <c r="AA106" s="237"/>
      <c r="AB106" s="237"/>
      <c r="AC106" s="237"/>
      <c r="AD106" s="237"/>
      <c r="AE106" s="237"/>
      <c r="AF106" s="237"/>
      <c r="AG106" s="237"/>
      <c r="AH106" s="237"/>
      <c r="AI106" s="237"/>
      <c r="AJ106" s="237"/>
      <c r="AK106" s="237"/>
      <c r="AL106" s="237"/>
      <c r="AM106" s="238" t="str">
        <f aca="true">IF(U106&lt;&gt;"","",IF(C106&lt;&gt;"","verlegt",IF(B106&lt;TODAY(),"offen","")))</f>
        <v/>
      </c>
      <c r="AN106" s="238"/>
      <c r="AO106" s="239" t="str">
        <f aca="true">IF(U106&lt;&gt;"","",IF(C106="","",IF(C106&lt;TODAY(),"offen","")))</f>
        <v/>
      </c>
      <c r="AP106" s="239"/>
      <c r="AQ106" s="223" t="n">
        <f aca="false">IF(F106&gt;G106,1,0)</f>
        <v>0</v>
      </c>
      <c r="AR106" s="223" t="n">
        <f aca="false">IF(G106&gt;F106,1,0)</f>
        <v>0</v>
      </c>
      <c r="AS106" s="27" t="n">
        <f aca="false">IF(H106&gt;I106,1,0)</f>
        <v>0</v>
      </c>
      <c r="AT106" s="27" t="n">
        <f aca="false">IF(I106&gt;H106,1,0)</f>
        <v>0</v>
      </c>
      <c r="AU106" s="223" t="n">
        <f aca="false">IF(J106&gt;K106,1,0)</f>
        <v>0</v>
      </c>
      <c r="AV106" s="223" t="n">
        <f aca="false">IF(K106&gt;J106,1,0)</f>
        <v>0</v>
      </c>
      <c r="AW106" s="27" t="n">
        <f aca="false">IF(L106&gt;M106,1,0)</f>
        <v>0</v>
      </c>
      <c r="AX106" s="27" t="n">
        <f aca="false">IF(M106&gt;L106,1,0)</f>
        <v>0</v>
      </c>
      <c r="AY106" s="223" t="n">
        <f aca="false">IF(N106&gt;O106,1,0)</f>
        <v>0</v>
      </c>
      <c r="AZ106" s="223" t="n">
        <f aca="false">IF(O106&gt;N106,1,0)</f>
        <v>0</v>
      </c>
      <c r="BA106" s="177" t="n">
        <f aca="false">IF(T106=3,1,0)</f>
        <v>0</v>
      </c>
      <c r="BB106" s="177" t="n">
        <f aca="false">IF(T106=2,1,0)</f>
        <v>0</v>
      </c>
      <c r="BC106" s="177" t="n">
        <f aca="false">IF(T106=1,1,0)</f>
        <v>0</v>
      </c>
      <c r="BD106" s="177" t="n">
        <f aca="false">IF(AND(T106=0,U106&lt;&gt;0),1,0)</f>
        <v>0</v>
      </c>
      <c r="BE106" s="177" t="n">
        <f aca="false">IF(U55=3,1,0)</f>
        <v>0</v>
      </c>
      <c r="BF106" s="177" t="n">
        <f aca="false">IF(U55=2,1,0)</f>
        <v>0</v>
      </c>
      <c r="BG106" s="177" t="n">
        <f aca="false">IF(U55=1,1,0)</f>
        <v>0</v>
      </c>
      <c r="BH106" s="177" t="n">
        <f aca="false">IF(AND(U55=0,T55&lt;&gt;0),1,0)</f>
        <v>0</v>
      </c>
      <c r="BI106" s="27"/>
    </row>
    <row r="107" customFormat="false" ht="13.5" hidden="true" customHeight="true" outlineLevel="0" collapsed="false">
      <c r="A107" s="224" t="n">
        <v>12</v>
      </c>
      <c r="B107" s="225"/>
      <c r="C107" s="263"/>
      <c r="D107" s="262" t="n">
        <f aca="false">D106</f>
        <v>0</v>
      </c>
      <c r="E107" s="228" t="str">
        <f aca="false">E9</f>
        <v>Erlenbach/Morlautern</v>
      </c>
      <c r="F107" s="231"/>
      <c r="G107" s="232"/>
      <c r="H107" s="229"/>
      <c r="I107" s="230"/>
      <c r="J107" s="231"/>
      <c r="K107" s="232"/>
      <c r="L107" s="229"/>
      <c r="M107" s="230"/>
      <c r="N107" s="231"/>
      <c r="O107" s="232"/>
      <c r="P107" s="235" t="str">
        <f aca="false">IF(F107="","",F107+H107+J107+L107+N107)</f>
        <v/>
      </c>
      <c r="Q107" s="236" t="str">
        <f aca="false">IF(G107="","",G107+I107+K107+M107+O107)</f>
        <v/>
      </c>
      <c r="R107" s="235" t="str">
        <f aca="false">IF(F107="","",AQ107+AS107+AU107+AW107+AY107)</f>
        <v/>
      </c>
      <c r="S107" s="236" t="str">
        <f aca="false">IF(G107="","",AR107+AT107+AV107+AX107+AZ107)</f>
        <v/>
      </c>
      <c r="T107" s="218" t="n">
        <f aca="false">IF(AND(R107&lt;&gt;"",R107=3,S107=0),3,              (IF(AND(R107&lt;&gt;"",R107=3,S107=1),3,                           (IF(AND(R107&lt;&gt;"",R107=3,S107=2),2,                        (IF(AND(R107&lt;&gt;"",R107=2),1,                                                 (IF(AND(R107&lt;&gt;"",R107=1),0,                                                               (IF(AND(R107&lt;&gt;"",R107=0),0,                                                                                0)))))))))))</f>
        <v>0</v>
      </c>
      <c r="U107" s="219" t="n">
        <f aca="false">IF(AND(S107&lt;&gt;"",S107=3,R107=0),3,              (IF(AND(S107&lt;&gt;"",S107=3,R107=1),3,                           (IF(AND(S107&lt;&gt;"",S107=3,R107=2),2,                        (IF(AND(S107&lt;&gt;"",S107=2),1,                                                 (IF(AND(S107&lt;&gt;"",S107=1),0,                                                               (IF(AND(S107&lt;&gt;"",S107=0),0,                                                                                0)))))))))))</f>
        <v>0</v>
      </c>
      <c r="V107" s="237"/>
      <c r="W107" s="237"/>
      <c r="X107" s="237"/>
      <c r="Y107" s="237"/>
      <c r="Z107" s="237"/>
      <c r="AA107" s="237"/>
      <c r="AB107" s="237"/>
      <c r="AC107" s="237"/>
      <c r="AD107" s="237"/>
      <c r="AE107" s="237"/>
      <c r="AF107" s="237"/>
      <c r="AG107" s="237"/>
      <c r="AH107" s="237"/>
      <c r="AI107" s="237"/>
      <c r="AJ107" s="237"/>
      <c r="AK107" s="237"/>
      <c r="AL107" s="237"/>
      <c r="AM107" s="238" t="str">
        <f aca="true">IF(U107&lt;&gt;"","",IF(C107&lt;&gt;"","verlegt",IF(B107&lt;TODAY(),"offen","")))</f>
        <v/>
      </c>
      <c r="AN107" s="238"/>
      <c r="AO107" s="239" t="str">
        <f aca="true">IF(U107&lt;&gt;"","",IF(C107="","",IF(C107&lt;TODAY(),"offen","")))</f>
        <v/>
      </c>
      <c r="AP107" s="239"/>
      <c r="AQ107" s="223" t="n">
        <f aca="false">IF(F107&gt;G107,1,0)</f>
        <v>0</v>
      </c>
      <c r="AR107" s="223" t="n">
        <f aca="false">IF(G107&gt;F107,1,0)</f>
        <v>0</v>
      </c>
      <c r="AS107" s="27" t="n">
        <f aca="false">IF(H107&gt;I107,1,0)</f>
        <v>0</v>
      </c>
      <c r="AT107" s="27" t="n">
        <f aca="false">IF(I107&gt;H107,1,0)</f>
        <v>0</v>
      </c>
      <c r="AU107" s="223" t="n">
        <f aca="false">IF(J107&gt;K107,1,0)</f>
        <v>0</v>
      </c>
      <c r="AV107" s="223" t="n">
        <f aca="false">IF(K107&gt;J107,1,0)</f>
        <v>0</v>
      </c>
      <c r="AW107" s="27" t="n">
        <f aca="false">IF(L107&gt;M107,1,0)</f>
        <v>0</v>
      </c>
      <c r="AX107" s="27" t="n">
        <f aca="false">IF(M107&gt;L107,1,0)</f>
        <v>0</v>
      </c>
      <c r="AY107" s="223" t="n">
        <f aca="false">IF(N107&gt;O107,1,0)</f>
        <v>0</v>
      </c>
      <c r="AZ107" s="223" t="n">
        <f aca="false">IF(O107&gt;N107,1,0)</f>
        <v>0</v>
      </c>
      <c r="BA107" s="177" t="n">
        <f aca="false">IF(T107=3,1,0)</f>
        <v>0</v>
      </c>
      <c r="BB107" s="177" t="n">
        <f aca="false">IF(T107=2,1,0)</f>
        <v>0</v>
      </c>
      <c r="BC107" s="177" t="n">
        <f aca="false">IF(T107=1,1,0)</f>
        <v>0</v>
      </c>
      <c r="BD107" s="177" t="n">
        <f aca="false">IF(AND(T107=0,U107&lt;&gt;0),1,0)</f>
        <v>0</v>
      </c>
      <c r="BE107" s="177" t="n">
        <f aca="false">IF(U66=3,1,0)</f>
        <v>0</v>
      </c>
      <c r="BF107" s="177" t="n">
        <f aca="false">IF(U66=2,1,0)</f>
        <v>0</v>
      </c>
      <c r="BG107" s="177" t="n">
        <f aca="false">IF(U66=1,1,0)</f>
        <v>0</v>
      </c>
      <c r="BH107" s="177" t="n">
        <f aca="false">IF(AND(U66=0,T66&lt;&gt;0),1,0)</f>
        <v>0</v>
      </c>
      <c r="BI107" s="27"/>
    </row>
    <row r="108" customFormat="false" ht="13.5" hidden="true" customHeight="true" outlineLevel="0" collapsed="false">
      <c r="A108" s="224" t="n">
        <v>2</v>
      </c>
      <c r="B108" s="225"/>
      <c r="C108" s="263"/>
      <c r="D108" s="262" t="n">
        <f aca="false">D107</f>
        <v>0</v>
      </c>
      <c r="E108" s="228" t="str">
        <f aca="false">E12</f>
        <v>TuS Kriegsfeld</v>
      </c>
      <c r="F108" s="231"/>
      <c r="G108" s="232"/>
      <c r="H108" s="229"/>
      <c r="I108" s="230"/>
      <c r="J108" s="231"/>
      <c r="K108" s="232"/>
      <c r="L108" s="229"/>
      <c r="M108" s="230"/>
      <c r="N108" s="231"/>
      <c r="O108" s="232"/>
      <c r="P108" s="235" t="str">
        <f aca="false">IF(F108="","",F108+H108+J108+L108+N108)</f>
        <v/>
      </c>
      <c r="Q108" s="236" t="str">
        <f aca="false">IF(G108="","",G108+I108+K108+M108+O108)</f>
        <v/>
      </c>
      <c r="R108" s="235" t="str">
        <f aca="false">IF(F108="","",AQ108+AS108+AU108+AW108+AY108)</f>
        <v/>
      </c>
      <c r="S108" s="236" t="str">
        <f aca="false">IF(G108="","",AR108+AT108+AV108+AX108+AZ108)</f>
        <v/>
      </c>
      <c r="T108" s="218" t="n">
        <f aca="false">IF(AND(R108&lt;&gt;"",R108=3,S108=0),3,              (IF(AND(R108&lt;&gt;"",R108=3,S108=1),3,                           (IF(AND(R108&lt;&gt;"",R108=3,S108=2),2,                        (IF(AND(R108&lt;&gt;"",R108=2),1,                                                 (IF(AND(R108&lt;&gt;"",R108=1),0,                                                               (IF(AND(R108&lt;&gt;"",R108=0),0,                                                                                0)))))))))))</f>
        <v>0</v>
      </c>
      <c r="U108" s="219" t="n">
        <f aca="false">IF(AND(S108&lt;&gt;"",S108=3,R108=0),3,              (IF(AND(S108&lt;&gt;"",S108=3,R108=1),3,                           (IF(AND(S108&lt;&gt;"",S108=3,R108=2),2,                        (IF(AND(S108&lt;&gt;"",S108=2),1,                                                 (IF(AND(S108&lt;&gt;"",S108=1),0,                                                               (IF(AND(S108&lt;&gt;"",S108=0),0,                                                                                0)))))))))))</f>
        <v>0</v>
      </c>
      <c r="V108" s="237"/>
      <c r="W108" s="237"/>
      <c r="X108" s="237"/>
      <c r="Y108" s="237"/>
      <c r="Z108" s="237"/>
      <c r="AA108" s="237"/>
      <c r="AB108" s="237"/>
      <c r="AC108" s="237"/>
      <c r="AD108" s="237"/>
      <c r="AE108" s="237"/>
      <c r="AF108" s="237"/>
      <c r="AG108" s="237"/>
      <c r="AH108" s="237"/>
      <c r="AI108" s="237"/>
      <c r="AJ108" s="237"/>
      <c r="AK108" s="237"/>
      <c r="AL108" s="237"/>
      <c r="AM108" s="264" t="str">
        <f aca="true">IF(U108&lt;&gt;"","",IF(C108&lt;&gt;"","verlegt",IF(B108&lt;TODAY(),"offen","")))</f>
        <v/>
      </c>
      <c r="AN108" s="264"/>
      <c r="AO108" s="239" t="str">
        <f aca="true">IF(U108&lt;&gt;"","",IF(C108="","",IF(C108&lt;TODAY(),"offen","")))</f>
        <v/>
      </c>
      <c r="AP108" s="239"/>
      <c r="AQ108" s="223" t="n">
        <f aca="false">IF(F108&gt;G108,1,0)</f>
        <v>0</v>
      </c>
      <c r="AR108" s="223" t="n">
        <f aca="false">IF(G108&gt;F108,1,0)</f>
        <v>0</v>
      </c>
      <c r="AS108" s="27" t="n">
        <f aca="false">IF(H108&gt;I108,1,0)</f>
        <v>0</v>
      </c>
      <c r="AT108" s="27" t="n">
        <f aca="false">IF(I108&gt;H108,1,0)</f>
        <v>0</v>
      </c>
      <c r="AU108" s="223" t="n">
        <f aca="false">IF(J108&gt;K108,1,0)</f>
        <v>0</v>
      </c>
      <c r="AV108" s="223" t="n">
        <f aca="false">IF(K108&gt;J108,1,0)</f>
        <v>0</v>
      </c>
      <c r="AW108" s="27" t="n">
        <f aca="false">IF(L108&gt;M108,1,0)</f>
        <v>0</v>
      </c>
      <c r="AX108" s="27" t="n">
        <f aca="false">IF(M108&gt;L108,1,0)</f>
        <v>0</v>
      </c>
      <c r="AY108" s="223" t="n">
        <f aca="false">IF(N108&gt;O108,1,0)</f>
        <v>0</v>
      </c>
      <c r="AZ108" s="223" t="n">
        <f aca="false">IF(O108&gt;N108,1,0)</f>
        <v>0</v>
      </c>
      <c r="BA108" s="177" t="n">
        <f aca="false">IF(T108=3,1,0)</f>
        <v>0</v>
      </c>
      <c r="BB108" s="177" t="n">
        <f aca="false">IF(T108=2,1,0)</f>
        <v>0</v>
      </c>
      <c r="BC108" s="177" t="n">
        <f aca="false">IF(T108=1,1,0)</f>
        <v>0</v>
      </c>
      <c r="BD108" s="177" t="n">
        <f aca="false">IF(AND(T108=0,U108&lt;&gt;0),1,0)</f>
        <v>0</v>
      </c>
      <c r="BE108" s="177" t="n">
        <f aca="false">IF(U77=3,1,0)</f>
        <v>0</v>
      </c>
      <c r="BF108" s="177" t="n">
        <f aca="false">IF(U77=2,1,0)</f>
        <v>0</v>
      </c>
      <c r="BG108" s="177" t="n">
        <f aca="false">IF(U77=1,1,0)</f>
        <v>0</v>
      </c>
      <c r="BH108" s="177" t="n">
        <f aca="false">IF(AND(U77=0,T77&lt;&gt;0),1,0)</f>
        <v>0</v>
      </c>
      <c r="BI108" s="27"/>
    </row>
    <row r="109" customFormat="false" ht="13.5" hidden="true" customHeight="true" outlineLevel="0" collapsed="false">
      <c r="A109" s="224" t="n">
        <v>14</v>
      </c>
      <c r="B109" s="225"/>
      <c r="C109" s="261"/>
      <c r="D109" s="262" t="n">
        <f aca="false">D108</f>
        <v>0</v>
      </c>
      <c r="E109" s="228" t="str">
        <f aca="false">E15</f>
        <v>SV Miesau</v>
      </c>
      <c r="F109" s="231"/>
      <c r="G109" s="232"/>
      <c r="H109" s="229"/>
      <c r="I109" s="230"/>
      <c r="J109" s="231"/>
      <c r="K109" s="232"/>
      <c r="L109" s="229"/>
      <c r="M109" s="230"/>
      <c r="N109" s="231"/>
      <c r="O109" s="232"/>
      <c r="P109" s="235" t="str">
        <f aca="false">IF(F109="","",F109+H109+J109+L109+N109)</f>
        <v/>
      </c>
      <c r="Q109" s="236" t="str">
        <f aca="false">IF(G109="","",G109+I109+K109+M109+O109)</f>
        <v/>
      </c>
      <c r="R109" s="235" t="str">
        <f aca="false">IF(F109="","",AQ109+AS109+AU109+AW109+AY109)</f>
        <v/>
      </c>
      <c r="S109" s="236" t="str">
        <f aca="false">IF(G109="","",AR109+AT109+AV109+AX109+AZ109)</f>
        <v/>
      </c>
      <c r="T109" s="218" t="n">
        <f aca="false">IF(AND(R109&lt;&gt;"",R109=3,S109=0),3,              (IF(AND(R109&lt;&gt;"",R109=3,S109=1),3,                           (IF(AND(R109&lt;&gt;"",R109=3,S109=2),2,                        (IF(AND(R109&lt;&gt;"",R109=2),1,                                                 (IF(AND(R109&lt;&gt;"",R109=1),0,                                                               (IF(AND(R109&lt;&gt;"",R109=0),0,                                                                                0)))))))))))</f>
        <v>0</v>
      </c>
      <c r="U109" s="219" t="n">
        <f aca="false">IF(AND(S109&lt;&gt;"",S109=3,R109=0),3,              (IF(AND(S109&lt;&gt;"",S109=3,R109=1),3,                           (IF(AND(S109&lt;&gt;"",S109=3,R109=2),2,                        (IF(AND(S109&lt;&gt;"",S109=2),1,                                                 (IF(AND(S109&lt;&gt;"",S109=1),0,                                                               (IF(AND(S109&lt;&gt;"",S109=0),0,                                                                                0)))))))))))</f>
        <v>0</v>
      </c>
      <c r="V109" s="237"/>
      <c r="W109" s="237"/>
      <c r="X109" s="237"/>
      <c r="Y109" s="237"/>
      <c r="Z109" s="237"/>
      <c r="AA109" s="237"/>
      <c r="AB109" s="237"/>
      <c r="AC109" s="237"/>
      <c r="AD109" s="237"/>
      <c r="AE109" s="237"/>
      <c r="AF109" s="237"/>
      <c r="AG109" s="237"/>
      <c r="AH109" s="237"/>
      <c r="AI109" s="237"/>
      <c r="AJ109" s="237"/>
      <c r="AK109" s="237"/>
      <c r="AL109" s="237"/>
      <c r="AM109" s="238" t="str">
        <f aca="true">IF(U109&lt;&gt;"","",IF(C109&lt;&gt;"","verlegt",IF(B109&lt;TODAY(),"offen","")))</f>
        <v/>
      </c>
      <c r="AN109" s="238"/>
      <c r="AO109" s="239" t="str">
        <f aca="true">IF(U109&lt;&gt;"","",IF(C109="","",IF(C109&lt;TODAY(),"offen","")))</f>
        <v/>
      </c>
      <c r="AP109" s="239"/>
      <c r="AQ109" s="223" t="n">
        <f aca="false">IF(F109&gt;G109,1,0)</f>
        <v>0</v>
      </c>
      <c r="AR109" s="223" t="n">
        <f aca="false">IF(G109&gt;F109,1,0)</f>
        <v>0</v>
      </c>
      <c r="AS109" s="27" t="n">
        <f aca="false">IF(H109&gt;I109,1,0)</f>
        <v>0</v>
      </c>
      <c r="AT109" s="27" t="n">
        <f aca="false">IF(I109&gt;H109,1,0)</f>
        <v>0</v>
      </c>
      <c r="AU109" s="223" t="n">
        <f aca="false">IF(J109&gt;K109,1,0)</f>
        <v>0</v>
      </c>
      <c r="AV109" s="223" t="n">
        <f aca="false">IF(K109&gt;J109,1,0)</f>
        <v>0</v>
      </c>
      <c r="AW109" s="27" t="n">
        <f aca="false">IF(L109&gt;M109,1,0)</f>
        <v>0</v>
      </c>
      <c r="AX109" s="27" t="n">
        <f aca="false">IF(M109&gt;L109,1,0)</f>
        <v>0</v>
      </c>
      <c r="AY109" s="223" t="n">
        <f aca="false">IF(N109&gt;O109,1,0)</f>
        <v>0</v>
      </c>
      <c r="AZ109" s="223" t="n">
        <f aca="false">IF(O109&gt;N109,1,0)</f>
        <v>0</v>
      </c>
      <c r="BA109" s="177" t="n">
        <f aca="false">IF(T109=3,1,0)</f>
        <v>0</v>
      </c>
      <c r="BB109" s="177" t="n">
        <f aca="false">IF(T109=2,1,0)</f>
        <v>0</v>
      </c>
      <c r="BC109" s="177" t="n">
        <f aca="false">IF(T109=1,1,0)</f>
        <v>0</v>
      </c>
      <c r="BD109" s="177" t="n">
        <f aca="false">IF(AND(T109=0,U109&lt;&gt;0),1,0)</f>
        <v>0</v>
      </c>
      <c r="BE109" s="177" t="n">
        <f aca="false">IF(U88=3,1,0)</f>
        <v>0</v>
      </c>
      <c r="BF109" s="177" t="n">
        <f aca="false">IF(U88=2,1,0)</f>
        <v>0</v>
      </c>
      <c r="BG109" s="177" t="n">
        <f aca="false">IF(U88=1,1,0)</f>
        <v>0</v>
      </c>
      <c r="BH109" s="177" t="n">
        <f aca="false">IF(AND(U88=0,T88&lt;&gt;0),1,0)</f>
        <v>0</v>
      </c>
      <c r="BI109" s="27"/>
    </row>
    <row r="110" customFormat="false" ht="13.5" hidden="true" customHeight="true" outlineLevel="0" collapsed="false">
      <c r="A110" s="224" t="n">
        <v>4</v>
      </c>
      <c r="B110" s="225"/>
      <c r="C110" s="263"/>
      <c r="D110" s="262" t="n">
        <f aca="false">D109</f>
        <v>0</v>
      </c>
      <c r="E110" s="228" t="n">
        <f aca="false">E18</f>
        <v>0</v>
      </c>
      <c r="F110" s="231"/>
      <c r="G110" s="232"/>
      <c r="H110" s="229"/>
      <c r="I110" s="230"/>
      <c r="J110" s="231"/>
      <c r="K110" s="232"/>
      <c r="L110" s="229"/>
      <c r="M110" s="230"/>
      <c r="N110" s="231"/>
      <c r="O110" s="232"/>
      <c r="P110" s="235" t="str">
        <f aca="false">IF(F110="","",F110+H110+J110+L110+N110)</f>
        <v/>
      </c>
      <c r="Q110" s="236" t="str">
        <f aca="false">IF(G110="","",G110+I110+K110+M110+O110)</f>
        <v/>
      </c>
      <c r="R110" s="235" t="str">
        <f aca="false">IF(F110="","",AQ110+AS110+AU110+AW110+AY110)</f>
        <v/>
      </c>
      <c r="S110" s="236" t="str">
        <f aca="false">IF(G110="","",AR110+AT110+AV110+AX110+AZ110)</f>
        <v/>
      </c>
      <c r="T110" s="218" t="n">
        <f aca="false">IF(AND(R110&lt;&gt;"",R110=3,S110=0),3,              (IF(AND(R110&lt;&gt;"",R110=3,S110=1),3,                           (IF(AND(R110&lt;&gt;"",R110=3,S110=2),2,                        (IF(AND(R110&lt;&gt;"",R110=2),1,                                                 (IF(AND(R110&lt;&gt;"",R110=1),0,                                                               (IF(AND(R110&lt;&gt;"",R110=0),0,                                                                                0)))))))))))</f>
        <v>0</v>
      </c>
      <c r="U110" s="219" t="n">
        <f aca="false">IF(AND(S110&lt;&gt;"",S110=3,R110=0),3,              (IF(AND(S110&lt;&gt;"",S110=3,R110=1),3,                           (IF(AND(S110&lt;&gt;"",S110=3,R110=2),2,                        (IF(AND(S110&lt;&gt;"",S110=2),1,                                                 (IF(AND(S110&lt;&gt;"",S110=1),0,                                                               (IF(AND(S110&lt;&gt;"",S110=0),0,                                                                                0)))))))))))</f>
        <v>0</v>
      </c>
      <c r="V110" s="237"/>
      <c r="W110" s="237"/>
      <c r="X110" s="237"/>
      <c r="Y110" s="237"/>
      <c r="Z110" s="237"/>
      <c r="AA110" s="237"/>
      <c r="AB110" s="237"/>
      <c r="AC110" s="237"/>
      <c r="AD110" s="237"/>
      <c r="AE110" s="237"/>
      <c r="AF110" s="237"/>
      <c r="AG110" s="237"/>
      <c r="AH110" s="237"/>
      <c r="AI110" s="237"/>
      <c r="AJ110" s="237"/>
      <c r="AK110" s="237"/>
      <c r="AL110" s="237"/>
      <c r="AM110" s="238" t="str">
        <f aca="true">IF(U110&lt;&gt;"","",IF(C110&lt;&gt;"","verlegt",IF(B110&lt;TODAY(),"offen","")))</f>
        <v/>
      </c>
      <c r="AN110" s="238"/>
      <c r="AO110" s="239" t="str">
        <f aca="true">IF(U110&lt;&gt;"","",IF(C110="","",IF(C110&lt;TODAY(),"offen","")))</f>
        <v/>
      </c>
      <c r="AP110" s="239"/>
      <c r="AQ110" s="223" t="n">
        <f aca="false">IF(F110&gt;G110,1,0)</f>
        <v>0</v>
      </c>
      <c r="AR110" s="223" t="n">
        <f aca="false">IF(G110&gt;F110,1,0)</f>
        <v>0</v>
      </c>
      <c r="AS110" s="27" t="n">
        <f aca="false">IF(H110&gt;I110,1,0)</f>
        <v>0</v>
      </c>
      <c r="AT110" s="27" t="n">
        <f aca="false">IF(I110&gt;H110,1,0)</f>
        <v>0</v>
      </c>
      <c r="AU110" s="223" t="n">
        <f aca="false">IF(J110&gt;K110,1,0)</f>
        <v>0</v>
      </c>
      <c r="AV110" s="223" t="n">
        <f aca="false">IF(K110&gt;J110,1,0)</f>
        <v>0</v>
      </c>
      <c r="AW110" s="27" t="n">
        <f aca="false">IF(L110&gt;M110,1,0)</f>
        <v>0</v>
      </c>
      <c r="AX110" s="27" t="n">
        <f aca="false">IF(M110&gt;L110,1,0)</f>
        <v>0</v>
      </c>
      <c r="AY110" s="223" t="n">
        <f aca="false">IF(N110&gt;O110,1,0)</f>
        <v>0</v>
      </c>
      <c r="AZ110" s="223" t="n">
        <f aca="false">IF(O110&gt;N110,1,0)</f>
        <v>0</v>
      </c>
      <c r="BA110" s="177" t="n">
        <f aca="false">IF(T110=3,1,0)</f>
        <v>0</v>
      </c>
      <c r="BB110" s="177" t="n">
        <f aca="false">IF(T110=2,1,0)</f>
        <v>0</v>
      </c>
      <c r="BC110" s="177" t="n">
        <f aca="false">IF(T110=1,1,0)</f>
        <v>0</v>
      </c>
      <c r="BD110" s="177" t="n">
        <f aca="false">IF(AND(T110=0,U110&lt;&gt;0),1,0)</f>
        <v>0</v>
      </c>
      <c r="BE110" s="177" t="n">
        <f aca="false">IF(U99=3,1,0)</f>
        <v>0</v>
      </c>
      <c r="BF110" s="177" t="n">
        <f aca="false">IF(U99=2,1,0)</f>
        <v>0</v>
      </c>
      <c r="BG110" s="177" t="n">
        <f aca="false">IF(U99=1,1,0)</f>
        <v>0</v>
      </c>
      <c r="BH110" s="177" t="n">
        <f aca="false">IF(AND(U99=0,T99&lt;&gt;0),1,0)</f>
        <v>0</v>
      </c>
      <c r="BI110" s="27"/>
    </row>
    <row r="111" customFormat="false" ht="13.5" hidden="true" customHeight="true" outlineLevel="0" collapsed="false">
      <c r="A111" s="224"/>
      <c r="B111" s="225"/>
      <c r="C111" s="263"/>
      <c r="D111" s="262" t="n">
        <f aca="false">D110</f>
        <v>0</v>
      </c>
      <c r="E111" s="228" t="n">
        <f aca="false">E24</f>
        <v>0</v>
      </c>
      <c r="F111" s="231"/>
      <c r="G111" s="232"/>
      <c r="H111" s="229"/>
      <c r="I111" s="230"/>
      <c r="J111" s="231"/>
      <c r="K111" s="232"/>
      <c r="L111" s="229"/>
      <c r="M111" s="230"/>
      <c r="N111" s="231"/>
      <c r="O111" s="232"/>
      <c r="P111" s="235" t="str">
        <f aca="false">IF(F111="","",F111+H111+J111+L111+N111)</f>
        <v/>
      </c>
      <c r="Q111" s="236" t="str">
        <f aca="false">IF(G111="","",G111+I111+K111+M111+O111)</f>
        <v/>
      </c>
      <c r="R111" s="235" t="str">
        <f aca="false">IF(F111="","",AQ111+AS111+AU111+AW111+AY111)</f>
        <v/>
      </c>
      <c r="S111" s="236" t="str">
        <f aca="false">IF(G111="","",AR111+AT111+AV111+AX111+AZ111)</f>
        <v/>
      </c>
      <c r="T111" s="218" t="n">
        <f aca="false">IF(AND(R111&lt;&gt;"",R111=3,S111=0),3,              (IF(AND(R111&lt;&gt;"",R111=3,S111=1),3,                           (IF(AND(R111&lt;&gt;"",R111=3,S111=2),2,                        (IF(AND(R111&lt;&gt;"",R111=2),1,                                                 (IF(AND(R111&lt;&gt;"",R111=1),0,                                                               (IF(AND(R111&lt;&gt;"",R111=0),0,                                                                                0)))))))))))</f>
        <v>0</v>
      </c>
      <c r="U111" s="219" t="n">
        <f aca="false">IF(AND(S111&lt;&gt;"",S111=3,R111=0),3,              (IF(AND(S111&lt;&gt;"",S111=3,R111=1),3,                           (IF(AND(S111&lt;&gt;"",S111=3,R111=2),2,                        (IF(AND(S111&lt;&gt;"",S111=2),1,                                                 (IF(AND(S111&lt;&gt;"",S111=1),0,                                                               (IF(AND(S111&lt;&gt;"",S111=0),0,                                                                                0)))))))))))</f>
        <v>0</v>
      </c>
      <c r="V111" s="237"/>
      <c r="W111" s="237"/>
      <c r="X111" s="237"/>
      <c r="Y111" s="237"/>
      <c r="Z111" s="237"/>
      <c r="AA111" s="237"/>
      <c r="AB111" s="237"/>
      <c r="AC111" s="237"/>
      <c r="AD111" s="237"/>
      <c r="AE111" s="237"/>
      <c r="AF111" s="237"/>
      <c r="AG111" s="237"/>
      <c r="AH111" s="237"/>
      <c r="AI111" s="237"/>
      <c r="AJ111" s="237"/>
      <c r="AK111" s="237"/>
      <c r="AL111" s="237"/>
      <c r="AM111" s="238" t="str">
        <f aca="true">IF(U111&lt;&gt;"","",IF(C111&lt;&gt;"","verlegt",IF(B111&lt;TODAY(),"offen","")))</f>
        <v/>
      </c>
      <c r="AN111" s="238"/>
      <c r="AO111" s="239" t="str">
        <f aca="true">IF(U111&lt;&gt;"","",IF(C111="","",IF(C111&lt;TODAY(),"offen","")))</f>
        <v/>
      </c>
      <c r="AP111" s="239"/>
      <c r="AQ111" s="223" t="n">
        <f aca="false">IF(F111&gt;G111,1,0)</f>
        <v>0</v>
      </c>
      <c r="AR111" s="223" t="n">
        <f aca="false">IF(G111&gt;F111,1,0)</f>
        <v>0</v>
      </c>
      <c r="AS111" s="27" t="n">
        <f aca="false">IF(H111&gt;I111,1,0)</f>
        <v>0</v>
      </c>
      <c r="AT111" s="3" t="n">
        <f aca="false">IF(I111&gt;H111,1,0)</f>
        <v>0</v>
      </c>
      <c r="AU111" s="223" t="n">
        <f aca="false">IF(J111&gt;K111,1,0)</f>
        <v>0</v>
      </c>
      <c r="AV111" s="223" t="n">
        <f aca="false">IF(K111&gt;J111,1,0)</f>
        <v>0</v>
      </c>
      <c r="AW111" s="27" t="n">
        <f aca="false">IF(L111&gt;M111,1,0)</f>
        <v>0</v>
      </c>
      <c r="AX111" s="27" t="n">
        <f aca="false">IF(M111&gt;L111,1,0)</f>
        <v>0</v>
      </c>
      <c r="AY111" s="223" t="n">
        <f aca="false">IF(N111&gt;O111,1,0)</f>
        <v>0</v>
      </c>
      <c r="AZ111" s="223" t="n">
        <f aca="false">IF(O111&gt;N111,1,0)</f>
        <v>0</v>
      </c>
      <c r="BA111" s="177" t="n">
        <f aca="false">IF(T111=3,1,0)</f>
        <v>0</v>
      </c>
      <c r="BB111" s="177" t="n">
        <f aca="false">IF(T111=2,1,0)</f>
        <v>0</v>
      </c>
      <c r="BC111" s="177" t="n">
        <f aca="false">IF(T111=1,1,0)</f>
        <v>0</v>
      </c>
      <c r="BD111" s="177" t="n">
        <f aca="false">IF(AND(T111=0,U111&lt;&gt;0),1,0)</f>
        <v>0</v>
      </c>
      <c r="BE111" s="177" t="n">
        <f aca="false">IF(U122=3,1,0)</f>
        <v>0</v>
      </c>
      <c r="BF111" s="177" t="n">
        <f aca="false">IF(U100=2,1,0)</f>
        <v>0</v>
      </c>
      <c r="BG111" s="177" t="n">
        <f aca="false">IF(U100=1,1,0)</f>
        <v>0</v>
      </c>
      <c r="BH111" s="177" t="n">
        <f aca="false">IF(AND(U100=0,T100&lt;&gt;0),1,0)</f>
        <v>0</v>
      </c>
      <c r="BI111" s="27"/>
    </row>
    <row r="112" customFormat="false" ht="13.5" hidden="true" customHeight="true" outlineLevel="0" collapsed="false">
      <c r="A112" s="224"/>
      <c r="B112" s="225"/>
      <c r="C112" s="263"/>
      <c r="D112" s="262" t="n">
        <f aca="false">D111</f>
        <v>0</v>
      </c>
      <c r="E112" s="228" t="n">
        <f aca="false">E27</f>
        <v>0</v>
      </c>
      <c r="F112" s="231"/>
      <c r="G112" s="232"/>
      <c r="H112" s="229"/>
      <c r="I112" s="230"/>
      <c r="J112" s="231"/>
      <c r="K112" s="232"/>
      <c r="L112" s="229"/>
      <c r="M112" s="230"/>
      <c r="N112" s="231"/>
      <c r="O112" s="232"/>
      <c r="P112" s="235" t="str">
        <f aca="false">IF(F112="","",F112+H112+J112+L112+N112)</f>
        <v/>
      </c>
      <c r="Q112" s="236" t="str">
        <f aca="false">IF(G112="","",G112+I112+K112+M112+O112)</f>
        <v/>
      </c>
      <c r="R112" s="235" t="str">
        <f aca="false">IF(F112="","",AQ112+AS112+AU112+AW112+AY112)</f>
        <v/>
      </c>
      <c r="S112" s="236" t="str">
        <f aca="false">IF(G112="","",AR112+AT112+AV112+AX112+AZ112)</f>
        <v/>
      </c>
      <c r="T112" s="218" t="n">
        <f aca="false">IF(AND(R112&lt;&gt;"",R112=3,S112=0),3,              (IF(AND(R112&lt;&gt;"",R112=3,S112=1),3,                           (IF(AND(R112&lt;&gt;"",R112=3,S112=2),2,                        (IF(AND(R112&lt;&gt;"",R112=2),1,                                                 (IF(AND(R112&lt;&gt;"",R112=1),0,                                                               (IF(AND(R112&lt;&gt;"",R112=0),0,                                                                                0)))))))))))</f>
        <v>0</v>
      </c>
      <c r="U112" s="219" t="n">
        <f aca="false">IF(AND(S112&lt;&gt;"",S112=3,R112=0),3,              (IF(AND(S112&lt;&gt;"",S112=3,R112=1),3,                           (IF(AND(S112&lt;&gt;"",S112=3,R112=2),2,                        (IF(AND(S112&lt;&gt;"",S112=2),1,                                                 (IF(AND(S112&lt;&gt;"",S112=1),0,                                                               (IF(AND(S112&lt;&gt;"",S112=0),0,                                                                                0)))))))))))</f>
        <v>0</v>
      </c>
      <c r="V112" s="237"/>
      <c r="W112" s="237"/>
      <c r="X112" s="237"/>
      <c r="Y112" s="237"/>
      <c r="Z112" s="237"/>
      <c r="AA112" s="237"/>
      <c r="AB112" s="237"/>
      <c r="AC112" s="237"/>
      <c r="AD112" s="237"/>
      <c r="AE112" s="237"/>
      <c r="AF112" s="237"/>
      <c r="AG112" s="237"/>
      <c r="AH112" s="237"/>
      <c r="AI112" s="237"/>
      <c r="AJ112" s="237"/>
      <c r="AK112" s="237"/>
      <c r="AL112" s="237"/>
      <c r="AM112" s="238" t="str">
        <f aca="true">IF(U112&lt;&gt;"","",IF(C112&lt;&gt;"","verlegt",IF(B112&lt;TODAY(),"offen","")))</f>
        <v/>
      </c>
      <c r="AN112" s="238"/>
      <c r="AO112" s="239" t="str">
        <f aca="true">IF(U112&lt;&gt;"","",IF(C112="","",IF(C112&lt;TODAY(),"offen","")))</f>
        <v/>
      </c>
      <c r="AP112" s="239"/>
      <c r="AQ112" s="223" t="n">
        <f aca="false">IF(F112&gt;G112,1,0)</f>
        <v>0</v>
      </c>
      <c r="AR112" s="223" t="n">
        <f aca="false">IF(G112&gt;F112,1,0)</f>
        <v>0</v>
      </c>
      <c r="AS112" s="27" t="n">
        <f aca="false">IF(H112&gt;I112,1,0)</f>
        <v>0</v>
      </c>
      <c r="AT112" s="3" t="n">
        <f aca="false">IF(I112&gt;H112,1,0)</f>
        <v>0</v>
      </c>
      <c r="AU112" s="223" t="n">
        <f aca="false">IF(J112&gt;K112,1,0)</f>
        <v>0</v>
      </c>
      <c r="AV112" s="223" t="n">
        <f aca="false">IF(K112&gt;J112,1,0)</f>
        <v>0</v>
      </c>
      <c r="AW112" s="27" t="n">
        <f aca="false">IF(L112&gt;M112,1,0)</f>
        <v>0</v>
      </c>
      <c r="AX112" s="27" t="n">
        <f aca="false">IF(M112&gt;L112,1,0)</f>
        <v>0</v>
      </c>
      <c r="AY112" s="223" t="n">
        <f aca="false">IF(N112&gt;O112,1,0)</f>
        <v>0</v>
      </c>
      <c r="AZ112" s="223" t="n">
        <f aca="false">IF(O112&gt;N112,1,0)</f>
        <v>0</v>
      </c>
      <c r="BA112" s="177" t="n">
        <f aca="false">IF(T112=3,1,0)</f>
        <v>0</v>
      </c>
      <c r="BB112" s="177" t="n">
        <f aca="false">IF(T112=2,1,0)</f>
        <v>0</v>
      </c>
      <c r="BC112" s="177" t="n">
        <f aca="false">IF(T112=1,1,0)</f>
        <v>0</v>
      </c>
      <c r="BD112" s="177" t="n">
        <f aca="false">IF(AND(T112=0,U112&lt;&gt;0),1,0)</f>
        <v>0</v>
      </c>
      <c r="BE112" s="177" t="n">
        <f aca="false">IF(U133=3,1,0)</f>
        <v>0</v>
      </c>
      <c r="BF112" s="177" t="n">
        <f aca="false">IF(U101=2,1,0)</f>
        <v>0</v>
      </c>
      <c r="BG112" s="177" t="n">
        <f aca="false">IF(U101=1,1,0)</f>
        <v>0</v>
      </c>
      <c r="BH112" s="177" t="n">
        <f aca="false">IF(AND(U101=0,T101&lt;&gt;0),1,0)</f>
        <v>0</v>
      </c>
      <c r="BI112" s="27"/>
    </row>
    <row r="113" customFormat="false" ht="13.5" hidden="true" customHeight="true" outlineLevel="0" collapsed="false">
      <c r="A113" s="224"/>
      <c r="B113" s="225"/>
      <c r="C113" s="263"/>
      <c r="D113" s="262" t="n">
        <f aca="false">D112</f>
        <v>0</v>
      </c>
      <c r="E113" s="228" t="n">
        <f aca="false">E30</f>
        <v>0</v>
      </c>
      <c r="F113" s="231"/>
      <c r="G113" s="232"/>
      <c r="H113" s="229"/>
      <c r="I113" s="230"/>
      <c r="J113" s="231"/>
      <c r="K113" s="232"/>
      <c r="L113" s="229"/>
      <c r="M113" s="230"/>
      <c r="N113" s="231"/>
      <c r="O113" s="232"/>
      <c r="P113" s="235" t="str">
        <f aca="false">IF(F113="","",F113+H113+J113+L113+N113)</f>
        <v/>
      </c>
      <c r="Q113" s="236" t="str">
        <f aca="false">IF(G113="","",G113+I113+K113+M113+O113)</f>
        <v/>
      </c>
      <c r="R113" s="235" t="str">
        <f aca="false">IF(F113="","",AQ113+AS113+AU113+AW113+AY113)</f>
        <v/>
      </c>
      <c r="S113" s="236" t="str">
        <f aca="false">IF(G113="","",AR113+AT113+AV113+AX113+AZ113)</f>
        <v/>
      </c>
      <c r="T113" s="218" t="n">
        <f aca="false">IF(AND(R113&lt;&gt;"",R113=3,S113=0),3,              (IF(AND(R113&lt;&gt;"",R113=3,S113=1),3,                           (IF(AND(R113&lt;&gt;"",R113=3,S113=2),2,                        (IF(AND(R113&lt;&gt;"",R113=2),1,                                                 (IF(AND(R113&lt;&gt;"",R113=1),0,                                                               (IF(AND(R113&lt;&gt;"",R113=0),0,                                                                                0)))))))))))</f>
        <v>0</v>
      </c>
      <c r="U113" s="219" t="n">
        <f aca="false">IF(AND(S113&lt;&gt;"",S113=3,R113=0),3,              (IF(AND(S113&lt;&gt;"",S113=3,R113=1),3,                           (IF(AND(S113&lt;&gt;"",S113=3,R113=2),2,                        (IF(AND(S113&lt;&gt;"",S113=2),1,                                                 (IF(AND(S113&lt;&gt;"",S113=1),0,                                                               (IF(AND(S113&lt;&gt;"",S113=0),0,                                                                                0)))))))))))</f>
        <v>0</v>
      </c>
      <c r="V113" s="237"/>
      <c r="W113" s="237"/>
      <c r="X113" s="237"/>
      <c r="Y113" s="237"/>
      <c r="Z113" s="237"/>
      <c r="AA113" s="237"/>
      <c r="AB113" s="237"/>
      <c r="AC113" s="237"/>
      <c r="AD113" s="237"/>
      <c r="AE113" s="237"/>
      <c r="AF113" s="237"/>
      <c r="AG113" s="237"/>
      <c r="AH113" s="237"/>
      <c r="AI113" s="237"/>
      <c r="AJ113" s="237"/>
      <c r="AK113" s="237"/>
      <c r="AL113" s="237"/>
      <c r="AM113" s="238" t="str">
        <f aca="true">IF(U113&lt;&gt;"","",IF(C113&lt;&gt;"","verlegt",IF(B113&lt;TODAY(),"offen","")))</f>
        <v/>
      </c>
      <c r="AN113" s="238"/>
      <c r="AO113" s="239" t="str">
        <f aca="true">IF(U113&lt;&gt;"","",IF(C113="","",IF(C113&lt;TODAY(),"offen","")))</f>
        <v/>
      </c>
      <c r="AP113" s="239"/>
      <c r="AQ113" s="223" t="n">
        <f aca="false">IF(F113&gt;G113,1,0)</f>
        <v>0</v>
      </c>
      <c r="AR113" s="223" t="n">
        <f aca="false">IF(G113&gt;F113,1,0)</f>
        <v>0</v>
      </c>
      <c r="AS113" s="27" t="n">
        <f aca="false">IF(H113&gt;I113,1,0)</f>
        <v>0</v>
      </c>
      <c r="AT113" s="3" t="n">
        <f aca="false">IF(I113&gt;H113,1,0)</f>
        <v>0</v>
      </c>
      <c r="AU113" s="223" t="n">
        <f aca="false">IF(J113&gt;K113,1,0)</f>
        <v>0</v>
      </c>
      <c r="AV113" s="223" t="n">
        <f aca="false">IF(K113&gt;J113,1,0)</f>
        <v>0</v>
      </c>
      <c r="AW113" s="27" t="n">
        <f aca="false">IF(L113&gt;M113,1,0)</f>
        <v>0</v>
      </c>
      <c r="AX113" s="27" t="n">
        <f aca="false">IF(M113&gt;L113,1,0)</f>
        <v>0</v>
      </c>
      <c r="AY113" s="223" t="n">
        <f aca="false">IF(N113&gt;O113,1,0)</f>
        <v>0</v>
      </c>
      <c r="AZ113" s="223" t="n">
        <f aca="false">IF(O113&gt;N113,1,0)</f>
        <v>0</v>
      </c>
      <c r="BA113" s="177" t="n">
        <f aca="false">IF(T113=3,1,0)</f>
        <v>0</v>
      </c>
      <c r="BB113" s="177" t="n">
        <f aca="false">IF(T113=2,1,0)</f>
        <v>0</v>
      </c>
      <c r="BC113" s="177" t="n">
        <f aca="false">IF(T113=1,1,0)</f>
        <v>0</v>
      </c>
      <c r="BD113" s="177" t="n">
        <f aca="false">IF(AND(T113=0,U113&lt;&gt;0),1,0)</f>
        <v>0</v>
      </c>
      <c r="BE113" s="177" t="n">
        <f aca="false">IF(U144=3,1,0)</f>
        <v>0</v>
      </c>
      <c r="BF113" s="177" t="n">
        <f aca="false">IF(U102=2,1,0)</f>
        <v>0</v>
      </c>
      <c r="BG113" s="177" t="n">
        <f aca="false">IF(U102=1,1,0)</f>
        <v>0</v>
      </c>
      <c r="BH113" s="177" t="n">
        <f aca="false">IF(AND(U102=0,T102&lt;&gt;0),1,0)</f>
        <v>0</v>
      </c>
      <c r="BI113" s="27"/>
    </row>
    <row r="114" customFormat="false" ht="13.5" hidden="true" customHeight="true" outlineLevel="0" collapsed="false">
      <c r="A114" s="241"/>
      <c r="B114" s="242"/>
      <c r="C114" s="265"/>
      <c r="D114" s="266" t="n">
        <f aca="false">D113</f>
        <v>0</v>
      </c>
      <c r="E114" s="267" t="n">
        <f aca="false">E33</f>
        <v>0</v>
      </c>
      <c r="F114" s="247"/>
      <c r="G114" s="248"/>
      <c r="H114" s="245"/>
      <c r="I114" s="246"/>
      <c r="J114" s="247"/>
      <c r="K114" s="248"/>
      <c r="L114" s="245"/>
      <c r="M114" s="246"/>
      <c r="N114" s="247"/>
      <c r="O114" s="248"/>
      <c r="P114" s="251" t="str">
        <f aca="false">IF(F114="","",F114+H114+J114+L114+N114)</f>
        <v/>
      </c>
      <c r="Q114" s="252" t="str">
        <f aca="false">IF(G114="","",G114+I114+K114+M114+O114)</f>
        <v/>
      </c>
      <c r="R114" s="251" t="str">
        <f aca="false">IF(F114="","",AQ114+AS114+AU114+AW114+AY114)</f>
        <v/>
      </c>
      <c r="S114" s="252" t="str">
        <f aca="false">IF(G114="","",AR114+AT114+AV114+AX114+AZ114)</f>
        <v/>
      </c>
      <c r="T114" s="218" t="n">
        <f aca="false">IF(AND(R114&lt;&gt;"",R114=3,S114=0),3,              (IF(AND(R114&lt;&gt;"",R114=3,S114=1),3,                           (IF(AND(R114&lt;&gt;"",R114=3,S114=2),2,                        (IF(AND(R114&lt;&gt;"",R114=2),1,                                                 (IF(AND(R114&lt;&gt;"",R114=1),0,                                                               (IF(AND(R114&lt;&gt;"",R114=0),0,                                                                                0)))))))))))</f>
        <v>0</v>
      </c>
      <c r="U114" s="219" t="n">
        <f aca="false">IF(AND(S114&lt;&gt;"",S114=3,R114=0),3,              (IF(AND(S114&lt;&gt;"",S114=3,R114=1),3,                           (IF(AND(S114&lt;&gt;"",S114=3,R114=2),2,                        (IF(AND(S114&lt;&gt;"",S114=2),1,                                                 (IF(AND(S114&lt;&gt;"",S114=1),0,                                                               (IF(AND(S114&lt;&gt;"",S114=0),0,                                                                                0)))))))))))</f>
        <v>0</v>
      </c>
      <c r="V114" s="253"/>
      <c r="W114" s="253"/>
      <c r="X114" s="253"/>
      <c r="Y114" s="253"/>
      <c r="Z114" s="253"/>
      <c r="AA114" s="253"/>
      <c r="AB114" s="253"/>
      <c r="AC114" s="253"/>
      <c r="AD114" s="253"/>
      <c r="AE114" s="253"/>
      <c r="AF114" s="253"/>
      <c r="AG114" s="253"/>
      <c r="AH114" s="253"/>
      <c r="AI114" s="253"/>
      <c r="AJ114" s="253"/>
      <c r="AK114" s="253"/>
      <c r="AL114" s="253"/>
      <c r="AM114" s="254" t="str">
        <f aca="true">IF(U114&lt;&gt;"","",IF(C114&lt;&gt;"","verlegt",IF(B114&lt;TODAY(),"offen","")))</f>
        <v/>
      </c>
      <c r="AN114" s="254"/>
      <c r="AO114" s="255" t="str">
        <f aca="true">IF(U114&lt;&gt;"","",IF(C114="","",IF(C114&lt;TODAY(),"offen","")))</f>
        <v/>
      </c>
      <c r="AP114" s="255"/>
      <c r="AQ114" s="223" t="n">
        <f aca="false">IF(F114&gt;G114,1,0)</f>
        <v>0</v>
      </c>
      <c r="AR114" s="223" t="n">
        <f aca="false">IF(G114&gt;F114,1,0)</f>
        <v>0</v>
      </c>
      <c r="AS114" s="27" t="n">
        <f aca="false">IF(H114&gt;I114,1,0)</f>
        <v>0</v>
      </c>
      <c r="AT114" s="3" t="n">
        <f aca="false">IF(I114&gt;H114,1,0)</f>
        <v>0</v>
      </c>
      <c r="AU114" s="223" t="n">
        <f aca="false">IF(J114&gt;K114,1,0)</f>
        <v>0</v>
      </c>
      <c r="AV114" s="223" t="n">
        <f aca="false">IF(K114&gt;J114,1,0)</f>
        <v>0</v>
      </c>
      <c r="AW114" s="27" t="n">
        <f aca="false">IF(L114&gt;M114,1,0)</f>
        <v>0</v>
      </c>
      <c r="AX114" s="27" t="n">
        <f aca="false">IF(M114&gt;L114,1,0)</f>
        <v>0</v>
      </c>
      <c r="AY114" s="223" t="n">
        <f aca="false">IF(N114&gt;O114,1,0)</f>
        <v>0</v>
      </c>
      <c r="AZ114" s="223" t="n">
        <f aca="false">IF(O114&gt;N114,1,0)</f>
        <v>0</v>
      </c>
      <c r="BA114" s="177" t="n">
        <f aca="false">IF(T114=3,1,0)</f>
        <v>0</v>
      </c>
      <c r="BB114" s="177" t="n">
        <f aca="false">IF(T114=2,1,0)</f>
        <v>0</v>
      </c>
      <c r="BC114" s="177" t="n">
        <f aca="false">IF(T114=1,1,0)</f>
        <v>0</v>
      </c>
      <c r="BD114" s="177" t="n">
        <f aca="false">IF(AND(T114=0,U114&lt;&gt;0),1,0)</f>
        <v>0</v>
      </c>
      <c r="BE114" s="177" t="n">
        <f aca="false">IF(U155=3,1,0)</f>
        <v>0</v>
      </c>
      <c r="BF114" s="177" t="n">
        <f aca="false">IF(U103=2,1,0)</f>
        <v>0</v>
      </c>
      <c r="BG114" s="177" t="n">
        <f aca="false">IF(U103=1,1,0)</f>
        <v>0</v>
      </c>
      <c r="BH114" s="177" t="n">
        <f aca="false">IF(AND(U103=0,T103&lt;&gt;0),1,0)</f>
        <v>0</v>
      </c>
      <c r="BI114" s="27"/>
    </row>
    <row r="115" customFormat="false" ht="13.5" hidden="true" customHeight="true" outlineLevel="0" collapsed="false">
      <c r="A115" s="26"/>
      <c r="C115" s="27"/>
      <c r="D115" s="24"/>
      <c r="E115" s="24"/>
      <c r="T115" s="218" t="n">
        <f aca="false">IF(AND(R115&lt;&gt;"",R115=3,S115=0),3,              (IF(AND(R115&lt;&gt;"",R115=3,S115=1),3,                           (IF(AND(R115&lt;&gt;"",R115=3,S115=2),2,                        (IF(AND(R115&lt;&gt;"",R115=2),1,                                                 (IF(AND(R115&lt;&gt;"",R115=1),0,                                                               (IF(AND(R115&lt;&gt;"",R115=0),0,                                                                                0)))))))))))</f>
        <v>0</v>
      </c>
      <c r="U115" s="219" t="n">
        <f aca="false">IF(AND(S115&lt;&gt;"",S115=3,R115=0),3,              (IF(AND(S115&lt;&gt;"",S115=3,R115=1),3,                           (IF(AND(S115&lt;&gt;"",S115=3,R115=2),2,                        (IF(AND(S115&lt;&gt;"",S115=2),1,                                                 (IF(AND(S115&lt;&gt;"",S115=1),0,                                                               (IF(AND(S115&lt;&gt;"",S115=0),0,                                                                                0)))))))))))</f>
        <v>0</v>
      </c>
      <c r="V115" s="256"/>
      <c r="W115" s="256"/>
      <c r="X115" s="257"/>
      <c r="Y115" s="257"/>
      <c r="Z115" s="257"/>
      <c r="AA115" s="257"/>
      <c r="AB115" s="257"/>
      <c r="AC115" s="257"/>
      <c r="AD115" s="257"/>
      <c r="AE115" s="257"/>
      <c r="AF115" s="257"/>
      <c r="AG115" s="257"/>
      <c r="AH115" s="257"/>
      <c r="AI115" s="257"/>
      <c r="AJ115" s="257"/>
      <c r="AK115" s="257"/>
      <c r="AL115" s="257"/>
      <c r="AM115" s="257"/>
      <c r="AQ115" s="223"/>
      <c r="AR115" s="223"/>
      <c r="AS115" s="27"/>
      <c r="AU115" s="223"/>
      <c r="AV115" s="223"/>
      <c r="AW115" s="27"/>
      <c r="AX115" s="27"/>
      <c r="AY115" s="223"/>
      <c r="AZ115" s="223"/>
      <c r="BA115" s="258" t="n">
        <f aca="false">SUM(BA105:BA114)</f>
        <v>0</v>
      </c>
      <c r="BB115" s="258" t="n">
        <f aca="false">SUM(BB105:BB114)</f>
        <v>0</v>
      </c>
      <c r="BC115" s="258" t="n">
        <f aca="false">SUM(BC105:BC114)</f>
        <v>0</v>
      </c>
      <c r="BD115" s="258" t="n">
        <f aca="false">SUM(BD105:BD114)</f>
        <v>0</v>
      </c>
      <c r="BE115" s="258" t="n">
        <f aca="false">SUM(BE105:BE114)</f>
        <v>0</v>
      </c>
      <c r="BF115" s="177" t="n">
        <f aca="false">IF(U104=2,1,0)</f>
        <v>0</v>
      </c>
      <c r="BG115" s="258" t="n">
        <f aca="false">SUM(BG105:BG114)</f>
        <v>0</v>
      </c>
      <c r="BH115" s="258" t="n">
        <f aca="false">SUM(BH105:BH114)</f>
        <v>0</v>
      </c>
      <c r="BI115" s="27" t="n">
        <f aca="false">SUM(BA115:BH115)</f>
        <v>0</v>
      </c>
    </row>
    <row r="116" customFormat="false" ht="13.5" hidden="true" customHeight="true" outlineLevel="0" collapsed="false">
      <c r="A116" s="205"/>
      <c r="B116" s="206"/>
      <c r="C116" s="259"/>
      <c r="D116" s="260" t="n">
        <f aca="false">E24</f>
        <v>0</v>
      </c>
      <c r="E116" s="209" t="str">
        <f aca="false">E3</f>
        <v>TSV Hütschenhausen I</v>
      </c>
      <c r="F116" s="212"/>
      <c r="G116" s="213"/>
      <c r="H116" s="210"/>
      <c r="I116" s="211"/>
      <c r="J116" s="212"/>
      <c r="K116" s="213"/>
      <c r="L116" s="210"/>
      <c r="M116" s="211"/>
      <c r="N116" s="212"/>
      <c r="O116" s="213"/>
      <c r="P116" s="216" t="str">
        <f aca="false">IF(F116="","",F116+H116+J116+L116+N116)</f>
        <v/>
      </c>
      <c r="Q116" s="217" t="str">
        <f aca="false">IF(G116="","",G116+I116+K116+M116+O116)</f>
        <v/>
      </c>
      <c r="R116" s="216" t="str">
        <f aca="false">IF(F116="","",AQ116+AS116+AU116+AW116+AY116)</f>
        <v/>
      </c>
      <c r="S116" s="217" t="str">
        <f aca="false">IF(G116="","",AR116+AT116+AV116+AX116+AZ116)</f>
        <v/>
      </c>
      <c r="T116" s="218" t="n">
        <f aca="false">IF(AND(R116&lt;&gt;"",R116=3,S116=0),3,              (IF(AND(R116&lt;&gt;"",R116=3,S116=1),3,                           (IF(AND(R116&lt;&gt;"",R116=3,S116=2),2,                        (IF(AND(R116&lt;&gt;"",R116=2),1,                                                 (IF(AND(R116&lt;&gt;"",R116=1),0,                                                               (IF(AND(R116&lt;&gt;"",R116=0),0,                                                                                0)))))))))))</f>
        <v>0</v>
      </c>
      <c r="U116" s="219" t="n">
        <f aca="false">IF(AND(S116&lt;&gt;"",S116=3,R116=0),3,              (IF(AND(S116&lt;&gt;"",S116=3,R116=1),3,                           (IF(AND(S116&lt;&gt;"",S116=3,R116=2),2,                        (IF(AND(S116&lt;&gt;"",S116=2),1,                                                 (IF(AND(S116&lt;&gt;"",S116=1),0,                                                               (IF(AND(S116&lt;&gt;"",S116=0),0,                                                                                0)))))))))))</f>
        <v>0</v>
      </c>
      <c r="V116" s="220"/>
      <c r="W116" s="220"/>
      <c r="X116" s="220"/>
      <c r="Y116" s="220"/>
      <c r="Z116" s="220"/>
      <c r="AA116" s="220"/>
      <c r="AB116" s="220"/>
      <c r="AC116" s="220"/>
      <c r="AD116" s="220"/>
      <c r="AE116" s="220"/>
      <c r="AF116" s="220"/>
      <c r="AG116" s="220"/>
      <c r="AH116" s="220"/>
      <c r="AI116" s="220"/>
      <c r="AJ116" s="220"/>
      <c r="AK116" s="220"/>
      <c r="AL116" s="220"/>
      <c r="AM116" s="221" t="str">
        <f aca="true">IF(U116&lt;&gt;"","",IF(C116&lt;&gt;"","verlegt",IF(B116&lt;TODAY(),"offen","")))</f>
        <v/>
      </c>
      <c r="AN116" s="221"/>
      <c r="AO116" s="222" t="str">
        <f aca="true">IF(U116&lt;&gt;"","",IF(C116="","",IF(C116&lt;TODAY(),"offen","")))</f>
        <v/>
      </c>
      <c r="AP116" s="222"/>
      <c r="AQ116" s="223" t="n">
        <f aca="false">IF(F116&gt;G116,1,0)</f>
        <v>0</v>
      </c>
      <c r="AR116" s="223" t="n">
        <f aca="false">IF(G116&gt;F116,1,0)</f>
        <v>0</v>
      </c>
      <c r="AS116" s="27" t="n">
        <f aca="false">IF(H116&gt;I116,1,0)</f>
        <v>0</v>
      </c>
      <c r="AT116" s="3" t="n">
        <f aca="false">IF(I116&gt;H116,1,0)</f>
        <v>0</v>
      </c>
      <c r="AU116" s="223" t="n">
        <f aca="false">IF(J116&gt;K116,1,0)</f>
        <v>0</v>
      </c>
      <c r="AV116" s="223" t="n">
        <f aca="false">IF(K116&gt;J116,1,0)</f>
        <v>0</v>
      </c>
      <c r="AW116" s="27" t="n">
        <f aca="false">IF(L116&gt;M116,1,0)</f>
        <v>0</v>
      </c>
      <c r="AX116" s="27" t="n">
        <f aca="false">IF(M116&gt;L116,1,0)</f>
        <v>0</v>
      </c>
      <c r="AY116" s="223" t="n">
        <f aca="false">IF(N116&gt;O116,1,0)</f>
        <v>0</v>
      </c>
      <c r="AZ116" s="223" t="n">
        <f aca="false">IF(O116&gt;N116,1,0)</f>
        <v>0</v>
      </c>
      <c r="BA116" s="177" t="n">
        <f aca="false">IF(T116=3,1,0)</f>
        <v>0</v>
      </c>
      <c r="BB116" s="177" t="n">
        <f aca="false">IF(T116=2,1,0)</f>
        <v>0</v>
      </c>
      <c r="BC116" s="177" t="n">
        <f aca="false">IF(T116=1,1,0)</f>
        <v>0</v>
      </c>
      <c r="BD116" s="177" t="n">
        <f aca="false">IF(AND(T116=0,U116&lt;&gt;0),1,0)</f>
        <v>0</v>
      </c>
      <c r="BE116" s="177" t="n">
        <f aca="false">IF(U45=3,1,0)</f>
        <v>0</v>
      </c>
      <c r="BF116" s="177" t="n">
        <f aca="false">IF(U45=2,1,0)</f>
        <v>0</v>
      </c>
      <c r="BG116" s="177" t="n">
        <f aca="false">IF(U45=1,1,0)</f>
        <v>0</v>
      </c>
      <c r="BH116" s="177" t="n">
        <f aca="false">IF(AND(U45=0,T45&lt;&gt;0),1,0)</f>
        <v>0</v>
      </c>
      <c r="BI116" s="27"/>
    </row>
    <row r="117" customFormat="false" ht="13.5" hidden="true" customHeight="true" outlineLevel="0" collapsed="false">
      <c r="A117" s="224"/>
      <c r="B117" s="225"/>
      <c r="C117" s="263"/>
      <c r="D117" s="262" t="n">
        <f aca="false">D116</f>
        <v>0</v>
      </c>
      <c r="E117" s="228" t="str">
        <f aca="false">E6</f>
        <v>Rodenbach/Weilerbach</v>
      </c>
      <c r="F117" s="231"/>
      <c r="G117" s="232"/>
      <c r="H117" s="229"/>
      <c r="I117" s="230"/>
      <c r="J117" s="231"/>
      <c r="K117" s="232"/>
      <c r="L117" s="229"/>
      <c r="M117" s="230"/>
      <c r="N117" s="231"/>
      <c r="O117" s="232"/>
      <c r="P117" s="235" t="str">
        <f aca="false">IF(F117="","",F117+H117+J117+L117+N117)</f>
        <v/>
      </c>
      <c r="Q117" s="236" t="str">
        <f aca="false">IF(G117="","",G117+I117+K117+M117+O117)</f>
        <v/>
      </c>
      <c r="R117" s="235" t="str">
        <f aca="false">IF(F117="","",AQ117+AS117+AU117+AW117+AY117)</f>
        <v/>
      </c>
      <c r="S117" s="236" t="str">
        <f aca="false">IF(G117="","",AR117+AT117+AV117+AX117+AZ117)</f>
        <v/>
      </c>
      <c r="T117" s="218" t="n">
        <f aca="false">IF(AND(R117&lt;&gt;"",R117=3,S117=0),3,              (IF(AND(R117&lt;&gt;"",R117=3,S117=1),3,                           (IF(AND(R117&lt;&gt;"",R117=3,S117=2),2,                        (IF(AND(R117&lt;&gt;"",R117=2),1,                                                 (IF(AND(R117&lt;&gt;"",R117=1),0,                                                               (IF(AND(R117&lt;&gt;"",R117=0),0,                                                                                0)))))))))))</f>
        <v>0</v>
      </c>
      <c r="U117" s="219" t="n">
        <f aca="false">IF(AND(S117&lt;&gt;"",S117=3,R117=0),3,              (IF(AND(S117&lt;&gt;"",S117=3,R117=1),3,                           (IF(AND(S117&lt;&gt;"",S117=3,R117=2),2,                        (IF(AND(S117&lt;&gt;"",S117=2),1,                                                 (IF(AND(S117&lt;&gt;"",S117=1),0,                                                               (IF(AND(S117&lt;&gt;"",S117=0),0,                                                                                0)))))))))))</f>
        <v>0</v>
      </c>
      <c r="V117" s="237"/>
      <c r="W117" s="237"/>
      <c r="X117" s="237"/>
      <c r="Y117" s="237"/>
      <c r="Z117" s="237"/>
      <c r="AA117" s="237"/>
      <c r="AB117" s="237"/>
      <c r="AC117" s="237"/>
      <c r="AD117" s="237"/>
      <c r="AE117" s="237"/>
      <c r="AF117" s="237"/>
      <c r="AG117" s="237"/>
      <c r="AH117" s="237"/>
      <c r="AI117" s="237"/>
      <c r="AJ117" s="237"/>
      <c r="AK117" s="237"/>
      <c r="AL117" s="237"/>
      <c r="AM117" s="238" t="str">
        <f aca="true">IF(U117&lt;&gt;"","",IF(C117&lt;&gt;"","verlegt",IF(B117&lt;TODAY(),"offen","")))</f>
        <v/>
      </c>
      <c r="AN117" s="238"/>
      <c r="AO117" s="239" t="str">
        <f aca="true">IF(U117&lt;&gt;"","",IF(C117="","",IF(C117&lt;TODAY(),"offen","")))</f>
        <v/>
      </c>
      <c r="AP117" s="239"/>
      <c r="AQ117" s="223" t="n">
        <f aca="false">IF(F117&gt;G117,1,0)</f>
        <v>0</v>
      </c>
      <c r="AR117" s="223" t="n">
        <f aca="false">IF(G117&gt;F117,1,0)</f>
        <v>0</v>
      </c>
      <c r="AS117" s="27" t="n">
        <f aca="false">IF(H117&gt;I117,1,0)</f>
        <v>0</v>
      </c>
      <c r="AT117" s="3" t="n">
        <f aca="false">IF(I117&gt;H117,1,0)</f>
        <v>0</v>
      </c>
      <c r="AU117" s="223" t="n">
        <f aca="false">IF(J117&gt;K117,1,0)</f>
        <v>0</v>
      </c>
      <c r="AV117" s="223" t="n">
        <f aca="false">IF(K117&gt;J117,1,0)</f>
        <v>0</v>
      </c>
      <c r="AW117" s="27" t="n">
        <f aca="false">IF(L117&gt;M117,1,0)</f>
        <v>0</v>
      </c>
      <c r="AX117" s="27" t="n">
        <f aca="false">IF(M117&gt;L117,1,0)</f>
        <v>0</v>
      </c>
      <c r="AY117" s="223" t="n">
        <f aca="false">IF(N117&gt;O117,1,0)</f>
        <v>0</v>
      </c>
      <c r="AZ117" s="223" t="n">
        <f aca="false">IF(O117&gt;N117,1,0)</f>
        <v>0</v>
      </c>
      <c r="BA117" s="177" t="n">
        <f aca="false">IF(T117=3,1,0)</f>
        <v>0</v>
      </c>
      <c r="BB117" s="177" t="n">
        <f aca="false">IF(T117=2,1,0)</f>
        <v>0</v>
      </c>
      <c r="BC117" s="177" t="n">
        <f aca="false">IF(T117=1,1,0)</f>
        <v>0</v>
      </c>
      <c r="BD117" s="177" t="n">
        <f aca="false">IF(AND(T117=0,U117&lt;&gt;0),1,0)</f>
        <v>0</v>
      </c>
      <c r="BE117" s="177" t="n">
        <f aca="false">IF(U56=3,1,0)</f>
        <v>0</v>
      </c>
      <c r="BF117" s="177" t="n">
        <f aca="false">IF(U56=2,1,0)</f>
        <v>0</v>
      </c>
      <c r="BG117" s="177" t="n">
        <f aca="false">IF(U56=1,1,0)</f>
        <v>0</v>
      </c>
      <c r="BH117" s="177" t="n">
        <f aca="false">IF(AND(U56=0,T56&lt;&gt;0),1,0)</f>
        <v>0</v>
      </c>
      <c r="BI117" s="27"/>
    </row>
    <row r="118" customFormat="false" ht="13.5" hidden="true" customHeight="true" outlineLevel="0" collapsed="false">
      <c r="A118" s="224"/>
      <c r="B118" s="225"/>
      <c r="C118" s="263"/>
      <c r="D118" s="262" t="n">
        <f aca="false">D117</f>
        <v>0</v>
      </c>
      <c r="E118" s="228" t="str">
        <f aca="false">E9</f>
        <v>Erlenbach/Morlautern</v>
      </c>
      <c r="F118" s="231"/>
      <c r="G118" s="232"/>
      <c r="H118" s="229"/>
      <c r="I118" s="230"/>
      <c r="J118" s="231"/>
      <c r="K118" s="232"/>
      <c r="L118" s="229"/>
      <c r="M118" s="230"/>
      <c r="N118" s="231"/>
      <c r="O118" s="232"/>
      <c r="P118" s="235" t="str">
        <f aca="false">IF(F118="","",F118+H118+J118+L118+N118)</f>
        <v/>
      </c>
      <c r="Q118" s="236" t="str">
        <f aca="false">IF(G118="","",G118+I118+K118+M118+O118)</f>
        <v/>
      </c>
      <c r="R118" s="235" t="str">
        <f aca="false">IF(F118="","",AQ118+AS118+AU118+AW118+AY118)</f>
        <v/>
      </c>
      <c r="S118" s="236" t="str">
        <f aca="false">IF(G118="","",AR118+AT118+AV118+AX118+AZ118)</f>
        <v/>
      </c>
      <c r="T118" s="218" t="n">
        <f aca="false">IF(AND(R118&lt;&gt;"",R118=3,S118=0),3,              (IF(AND(R118&lt;&gt;"",R118=3,S118=1),3,                           (IF(AND(R118&lt;&gt;"",R118=3,S118=2),2,                        (IF(AND(R118&lt;&gt;"",R118=2),1,                                                 (IF(AND(R118&lt;&gt;"",R118=1),0,                                                               (IF(AND(R118&lt;&gt;"",R118=0),0,                                                                                0)))))))))))</f>
        <v>0</v>
      </c>
      <c r="U118" s="219" t="n">
        <f aca="false">IF(AND(S118&lt;&gt;"",S118=3,R118=0),3,              (IF(AND(S118&lt;&gt;"",S118=3,R118=1),3,                           (IF(AND(S118&lt;&gt;"",S118=3,R118=2),2,                        (IF(AND(S118&lt;&gt;"",S118=2),1,                                                 (IF(AND(S118&lt;&gt;"",S118=1),0,                                                               (IF(AND(S118&lt;&gt;"",S118=0),0,                                                                                0)))))))))))</f>
        <v>0</v>
      </c>
      <c r="V118" s="237"/>
      <c r="W118" s="237"/>
      <c r="X118" s="237"/>
      <c r="Y118" s="237"/>
      <c r="Z118" s="237"/>
      <c r="AA118" s="237"/>
      <c r="AB118" s="237"/>
      <c r="AC118" s="237"/>
      <c r="AD118" s="237"/>
      <c r="AE118" s="237"/>
      <c r="AF118" s="237"/>
      <c r="AG118" s="237"/>
      <c r="AH118" s="237"/>
      <c r="AI118" s="237"/>
      <c r="AJ118" s="237"/>
      <c r="AK118" s="237"/>
      <c r="AL118" s="237"/>
      <c r="AM118" s="238" t="str">
        <f aca="true">IF(U118&lt;&gt;"","",IF(C118&lt;&gt;"","verlegt",IF(B118&lt;TODAY(),"offen","")))</f>
        <v/>
      </c>
      <c r="AN118" s="238"/>
      <c r="AO118" s="239" t="str">
        <f aca="true">IF(U118&lt;&gt;"","",IF(C118="","",IF(C118&lt;TODAY(),"offen","")))</f>
        <v/>
      </c>
      <c r="AP118" s="239"/>
      <c r="AQ118" s="223" t="n">
        <f aca="false">IF(F118&gt;G118,1,0)</f>
        <v>0</v>
      </c>
      <c r="AR118" s="223" t="n">
        <f aca="false">IF(G118&gt;F118,1,0)</f>
        <v>0</v>
      </c>
      <c r="AS118" s="27" t="n">
        <f aca="false">IF(H118&gt;I118,1,0)</f>
        <v>0</v>
      </c>
      <c r="AT118" s="3" t="n">
        <f aca="false">IF(I118&gt;H118,1,0)</f>
        <v>0</v>
      </c>
      <c r="AU118" s="223" t="n">
        <f aca="false">IF(J118&gt;K118,1,0)</f>
        <v>0</v>
      </c>
      <c r="AV118" s="223" t="n">
        <f aca="false">IF(K118&gt;J118,1,0)</f>
        <v>0</v>
      </c>
      <c r="AW118" s="27" t="n">
        <f aca="false">IF(L118&gt;M118,1,0)</f>
        <v>0</v>
      </c>
      <c r="AX118" s="27" t="n">
        <f aca="false">IF(M118&gt;L118,1,0)</f>
        <v>0</v>
      </c>
      <c r="AY118" s="223" t="n">
        <f aca="false">IF(N118&gt;O118,1,0)</f>
        <v>0</v>
      </c>
      <c r="AZ118" s="223" t="n">
        <f aca="false">IF(O118&gt;N118,1,0)</f>
        <v>0</v>
      </c>
      <c r="BA118" s="177" t="n">
        <f aca="false">IF(T118=3,1,0)</f>
        <v>0</v>
      </c>
      <c r="BB118" s="177" t="n">
        <f aca="false">IF(T118=2,1,0)</f>
        <v>0</v>
      </c>
      <c r="BC118" s="177" t="n">
        <f aca="false">IF(T118=1,1,0)</f>
        <v>0</v>
      </c>
      <c r="BD118" s="177" t="n">
        <f aca="false">IF(AND(T118=0,U118&lt;&gt;0),1,0)</f>
        <v>0</v>
      </c>
      <c r="BE118" s="177" t="n">
        <f aca="false">IF(U67=3,1,0)</f>
        <v>0</v>
      </c>
      <c r="BF118" s="177" t="n">
        <f aca="false">IF(U67=2,1,0)</f>
        <v>0</v>
      </c>
      <c r="BG118" s="177" t="n">
        <f aca="false">IF(U67=1,1,0)</f>
        <v>0</v>
      </c>
      <c r="BH118" s="177" t="n">
        <f aca="false">IF(AND(U67=0,T67&lt;&gt;0),1,0)</f>
        <v>0</v>
      </c>
      <c r="BI118" s="27"/>
    </row>
    <row r="119" customFormat="false" ht="13.5" hidden="true" customHeight="true" outlineLevel="0" collapsed="false">
      <c r="A119" s="224"/>
      <c r="B119" s="225"/>
      <c r="C119" s="263"/>
      <c r="D119" s="262" t="n">
        <f aca="false">D118</f>
        <v>0</v>
      </c>
      <c r="E119" s="228" t="str">
        <f aca="false">E12</f>
        <v>TuS Kriegsfeld</v>
      </c>
      <c r="F119" s="231"/>
      <c r="G119" s="232"/>
      <c r="H119" s="229"/>
      <c r="I119" s="230"/>
      <c r="J119" s="231"/>
      <c r="K119" s="232"/>
      <c r="L119" s="229"/>
      <c r="M119" s="230"/>
      <c r="N119" s="231"/>
      <c r="O119" s="232"/>
      <c r="P119" s="235" t="str">
        <f aca="false">IF(F119="","",F119+H119+J119+L119+N119)</f>
        <v/>
      </c>
      <c r="Q119" s="236" t="str">
        <f aca="false">IF(G119="","",G119+I119+K119+M119+O119)</f>
        <v/>
      </c>
      <c r="R119" s="235" t="str">
        <f aca="false">IF(F119="","",AQ119+AS119+AU119+AW119+AY119)</f>
        <v/>
      </c>
      <c r="S119" s="236" t="str">
        <f aca="false">IF(G119="","",AR119+AT119+AV119+AX119+AZ119)</f>
        <v/>
      </c>
      <c r="T119" s="218" t="n">
        <f aca="false">IF(AND(R119&lt;&gt;"",R119=3,S119=0),3,              (IF(AND(R119&lt;&gt;"",R119=3,S119=1),3,                           (IF(AND(R119&lt;&gt;"",R119=3,S119=2),2,                        (IF(AND(R119&lt;&gt;"",R119=2),1,                                                 (IF(AND(R119&lt;&gt;"",R119=1),0,                                                               (IF(AND(R119&lt;&gt;"",R119=0),0,                                                                                0)))))))))))</f>
        <v>0</v>
      </c>
      <c r="U119" s="219" t="n">
        <f aca="false">IF(AND(S119&lt;&gt;"",S119=3,R119=0),3,              (IF(AND(S119&lt;&gt;"",S119=3,R119=1),3,                           (IF(AND(S119&lt;&gt;"",S119=3,R119=2),2,                        (IF(AND(S119&lt;&gt;"",S119=2),1,                                                 (IF(AND(S119&lt;&gt;"",S119=1),0,                                                               (IF(AND(S119&lt;&gt;"",S119=0),0,                                                                                0)))))))))))</f>
        <v>0</v>
      </c>
      <c r="V119" s="237"/>
      <c r="W119" s="237"/>
      <c r="X119" s="237"/>
      <c r="Y119" s="237"/>
      <c r="Z119" s="237"/>
      <c r="AA119" s="237"/>
      <c r="AB119" s="237"/>
      <c r="AC119" s="237"/>
      <c r="AD119" s="237"/>
      <c r="AE119" s="237"/>
      <c r="AF119" s="237"/>
      <c r="AG119" s="237"/>
      <c r="AH119" s="237"/>
      <c r="AI119" s="237"/>
      <c r="AJ119" s="237"/>
      <c r="AK119" s="237"/>
      <c r="AL119" s="237"/>
      <c r="AM119" s="264" t="str">
        <f aca="true">IF(U119&lt;&gt;"","",IF(C119&lt;&gt;"","verlegt",IF(B119&lt;TODAY(),"offen","")))</f>
        <v/>
      </c>
      <c r="AN119" s="264"/>
      <c r="AO119" s="239" t="str">
        <f aca="true">IF(U119&lt;&gt;"","",IF(C119="","",IF(C119&lt;TODAY(),"offen","")))</f>
        <v/>
      </c>
      <c r="AP119" s="239"/>
      <c r="AQ119" s="223" t="n">
        <f aca="false">IF(F119&gt;G119,1,0)</f>
        <v>0</v>
      </c>
      <c r="AR119" s="223" t="n">
        <f aca="false">IF(G119&gt;F119,1,0)</f>
        <v>0</v>
      </c>
      <c r="AS119" s="27" t="n">
        <f aca="false">IF(H119&gt;I119,1,0)</f>
        <v>0</v>
      </c>
      <c r="AT119" s="3" t="n">
        <f aca="false">IF(I119&gt;H119,1,0)</f>
        <v>0</v>
      </c>
      <c r="AU119" s="223" t="n">
        <f aca="false">IF(J119&gt;K119,1,0)</f>
        <v>0</v>
      </c>
      <c r="AV119" s="223" t="n">
        <f aca="false">IF(K119&gt;J119,1,0)</f>
        <v>0</v>
      </c>
      <c r="AW119" s="27" t="n">
        <f aca="false">IF(L119&gt;M119,1,0)</f>
        <v>0</v>
      </c>
      <c r="AX119" s="27" t="n">
        <f aca="false">IF(M119&gt;L119,1,0)</f>
        <v>0</v>
      </c>
      <c r="AY119" s="223" t="n">
        <f aca="false">IF(N119&gt;O119,1,0)</f>
        <v>0</v>
      </c>
      <c r="AZ119" s="223" t="n">
        <f aca="false">IF(O119&gt;N119,1,0)</f>
        <v>0</v>
      </c>
      <c r="BA119" s="177" t="n">
        <f aca="false">IF(T119=3,1,0)</f>
        <v>0</v>
      </c>
      <c r="BB119" s="177" t="n">
        <f aca="false">IF(T119=2,1,0)</f>
        <v>0</v>
      </c>
      <c r="BC119" s="177" t="n">
        <f aca="false">IF(T119=1,1,0)</f>
        <v>0</v>
      </c>
      <c r="BD119" s="177" t="n">
        <f aca="false">IF(AND(T119=0,U119&lt;&gt;0),1,0)</f>
        <v>0</v>
      </c>
      <c r="BE119" s="177" t="n">
        <f aca="false">IF(U78=3,1,0)</f>
        <v>0</v>
      </c>
      <c r="BF119" s="177" t="n">
        <f aca="false">IF(U78=2,1,0)</f>
        <v>0</v>
      </c>
      <c r="BG119" s="177" t="n">
        <f aca="false">IF(U78=1,1,0)</f>
        <v>0</v>
      </c>
      <c r="BH119" s="177" t="n">
        <f aca="false">IF(AND(U78=0,T78&lt;&gt;0),0.1,0)</f>
        <v>0</v>
      </c>
      <c r="BI119" s="27"/>
    </row>
    <row r="120" customFormat="false" ht="13.5" hidden="true" customHeight="true" outlineLevel="0" collapsed="false">
      <c r="A120" s="224"/>
      <c r="B120" s="225"/>
      <c r="C120" s="263"/>
      <c r="D120" s="262" t="n">
        <f aca="false">D119</f>
        <v>0</v>
      </c>
      <c r="E120" s="228" t="str">
        <f aca="false">E15</f>
        <v>SV Miesau</v>
      </c>
      <c r="F120" s="231"/>
      <c r="G120" s="232"/>
      <c r="H120" s="229"/>
      <c r="I120" s="230"/>
      <c r="J120" s="231"/>
      <c r="K120" s="232"/>
      <c r="L120" s="229"/>
      <c r="M120" s="230"/>
      <c r="N120" s="231"/>
      <c r="O120" s="232"/>
      <c r="P120" s="235" t="str">
        <f aca="false">IF(F120="","",F120+H120+J120+L120+N120)</f>
        <v/>
      </c>
      <c r="Q120" s="236" t="str">
        <f aca="false">IF(G120="","",G120+I120+K120+M120+O120)</f>
        <v/>
      </c>
      <c r="R120" s="235" t="str">
        <f aca="false">IF(F120="","",AQ120+AS120+AU120+AW120+AY120)</f>
        <v/>
      </c>
      <c r="S120" s="236" t="str">
        <f aca="false">IF(G120="","",AR120+AT120+AV120+AX120+AZ120)</f>
        <v/>
      </c>
      <c r="T120" s="218" t="n">
        <f aca="false">IF(AND(R120&lt;&gt;"",R120=3,S120=0),3,              (IF(AND(R120&lt;&gt;"",R120=3,S120=1),3,                           (IF(AND(R120&lt;&gt;"",R120=3,S120=2),2,                        (IF(AND(R120&lt;&gt;"",R120=2),1,                                                 (IF(AND(R120&lt;&gt;"",R120=1),0,                                                               (IF(AND(R120&lt;&gt;"",R120=0),0,                                                                                0)))))))))))</f>
        <v>0</v>
      </c>
      <c r="U120" s="219" t="n">
        <f aca="false">IF(AND(S120&lt;&gt;"",S120=3,R120=0),3,              (IF(AND(S120&lt;&gt;"",S120=3,R120=1),3,                           (IF(AND(S120&lt;&gt;"",S120=3,R120=2),2,                        (IF(AND(S120&lt;&gt;"",S120=2),1,                                                 (IF(AND(S120&lt;&gt;"",S120=1),0,                                                               (IF(AND(S120&lt;&gt;"",S120=0),0,                                                                                0)))))))))))</f>
        <v>0</v>
      </c>
      <c r="V120" s="237"/>
      <c r="W120" s="237"/>
      <c r="X120" s="237"/>
      <c r="Y120" s="237"/>
      <c r="Z120" s="237"/>
      <c r="AA120" s="237"/>
      <c r="AB120" s="237"/>
      <c r="AC120" s="237"/>
      <c r="AD120" s="237"/>
      <c r="AE120" s="237"/>
      <c r="AF120" s="237"/>
      <c r="AG120" s="237"/>
      <c r="AH120" s="237"/>
      <c r="AI120" s="237"/>
      <c r="AJ120" s="237"/>
      <c r="AK120" s="237"/>
      <c r="AL120" s="237"/>
      <c r="AM120" s="238" t="str">
        <f aca="true">IF(U120&lt;&gt;"","",IF(C120&lt;&gt;"","verlegt",IF(B120&lt;TODAY(),"offen","")))</f>
        <v/>
      </c>
      <c r="AN120" s="238"/>
      <c r="AO120" s="239" t="str">
        <f aca="true">IF(U120&lt;&gt;"","",IF(C120="","",IF(C120&lt;TODAY(),"offen","")))</f>
        <v/>
      </c>
      <c r="AP120" s="239"/>
      <c r="AQ120" s="223" t="n">
        <f aca="false">IF(F120&gt;G120,1,0)</f>
        <v>0</v>
      </c>
      <c r="AR120" s="223" t="n">
        <f aca="false">IF(G120&gt;F120,1,0)</f>
        <v>0</v>
      </c>
      <c r="AS120" s="27" t="n">
        <f aca="false">IF(H120&gt;I120,1,0)</f>
        <v>0</v>
      </c>
      <c r="AT120" s="3" t="n">
        <f aca="false">IF(I120&gt;H120,1,0)</f>
        <v>0</v>
      </c>
      <c r="AU120" s="223" t="n">
        <f aca="false">IF(J120&gt;K120,1,0)</f>
        <v>0</v>
      </c>
      <c r="AV120" s="223" t="n">
        <f aca="false">IF(K120&gt;J120,1,0)</f>
        <v>0</v>
      </c>
      <c r="AW120" s="27" t="n">
        <f aca="false">IF(L120&gt;M120,1,0)</f>
        <v>0</v>
      </c>
      <c r="AX120" s="27" t="n">
        <f aca="false">IF(M120&gt;L120,1,0)</f>
        <v>0</v>
      </c>
      <c r="AY120" s="223" t="n">
        <f aca="false">IF(N120&gt;O120,1,0)</f>
        <v>0</v>
      </c>
      <c r="AZ120" s="223" t="n">
        <f aca="false">IF(O120&gt;N120,1,0)</f>
        <v>0</v>
      </c>
      <c r="BA120" s="177" t="n">
        <f aca="false">IF(T120=3,1,0)</f>
        <v>0</v>
      </c>
      <c r="BB120" s="177" t="n">
        <f aca="false">IF(T120=2,1,0)</f>
        <v>0</v>
      </c>
      <c r="BC120" s="177" t="n">
        <f aca="false">IF(T120=1,1,0)</f>
        <v>0</v>
      </c>
      <c r="BD120" s="177" t="n">
        <f aca="false">IF(AND(T120=0,U120&lt;&gt;0),1,0)</f>
        <v>0</v>
      </c>
      <c r="BE120" s="177" t="n">
        <f aca="false">IF(U89=3,1,0)</f>
        <v>0</v>
      </c>
      <c r="BF120" s="177" t="n">
        <f aca="false">IF(U89=2,1,0)</f>
        <v>0</v>
      </c>
      <c r="BG120" s="177" t="n">
        <f aca="false">IF(U89=1,1,0)</f>
        <v>0</v>
      </c>
      <c r="BH120" s="177" t="n">
        <f aca="false">IF(AND(U89=0,T89&lt;&gt;0),1,0)</f>
        <v>0</v>
      </c>
      <c r="BI120" s="27"/>
    </row>
    <row r="121" customFormat="false" ht="13.5" hidden="true" customHeight="true" outlineLevel="0" collapsed="false">
      <c r="A121" s="224"/>
      <c r="B121" s="225"/>
      <c r="C121" s="263"/>
      <c r="D121" s="262" t="n">
        <f aca="false">D120</f>
        <v>0</v>
      </c>
      <c r="E121" s="228" t="n">
        <f aca="false">E18</f>
        <v>0</v>
      </c>
      <c r="F121" s="231"/>
      <c r="G121" s="232"/>
      <c r="H121" s="229"/>
      <c r="I121" s="230"/>
      <c r="J121" s="231"/>
      <c r="K121" s="232"/>
      <c r="L121" s="229"/>
      <c r="M121" s="230"/>
      <c r="N121" s="231"/>
      <c r="O121" s="232"/>
      <c r="P121" s="235" t="str">
        <f aca="false">IF(F121="","",F121+H121+J121+L121+N121)</f>
        <v/>
      </c>
      <c r="Q121" s="236" t="str">
        <f aca="false">IF(G121="","",G121+I121+K121+M121+O121)</f>
        <v/>
      </c>
      <c r="R121" s="235" t="str">
        <f aca="false">IF(F121="","",AQ121+AS121+AU121+AW121+AY121)</f>
        <v/>
      </c>
      <c r="S121" s="236" t="str">
        <f aca="false">IF(G121="","",AR121+AT121+AV121+AX121+AZ121)</f>
        <v/>
      </c>
      <c r="T121" s="218" t="n">
        <f aca="false">IF(AND(R121&lt;&gt;"",R121=3,S121=0),3,              (IF(AND(R121&lt;&gt;"",R121=3,S121=1),3,                           (IF(AND(R121&lt;&gt;"",R121=3,S121=2),2,                        (IF(AND(R121&lt;&gt;"",R121=2),1,                                                 (IF(AND(R121&lt;&gt;"",R121=1),0,                                                               (IF(AND(R121&lt;&gt;"",R121=0),0,                                                                                0)))))))))))</f>
        <v>0</v>
      </c>
      <c r="U121" s="219" t="n">
        <f aca="false">IF(AND(S121&lt;&gt;"",S121=3,R121=0),3,              (IF(AND(S121&lt;&gt;"",S121=3,R121=1),3,                           (IF(AND(S121&lt;&gt;"",S121=3,R121=2),2,                        (IF(AND(S121&lt;&gt;"",S121=2),1,                                                 (IF(AND(S121&lt;&gt;"",S121=1),0,                                                               (IF(AND(S121&lt;&gt;"",S121=0),0,                                                                                0)))))))))))</f>
        <v>0</v>
      </c>
      <c r="V121" s="237"/>
      <c r="W121" s="237"/>
      <c r="X121" s="237"/>
      <c r="Y121" s="237"/>
      <c r="Z121" s="237"/>
      <c r="AA121" s="237"/>
      <c r="AB121" s="237"/>
      <c r="AC121" s="237"/>
      <c r="AD121" s="237"/>
      <c r="AE121" s="237"/>
      <c r="AF121" s="237"/>
      <c r="AG121" s="237"/>
      <c r="AH121" s="237"/>
      <c r="AI121" s="237"/>
      <c r="AJ121" s="237"/>
      <c r="AK121" s="237"/>
      <c r="AL121" s="237"/>
      <c r="AM121" s="238" t="str">
        <f aca="true">IF(U121&lt;&gt;"","",IF(C121&lt;&gt;"","verlegt",IF(B121&lt;TODAY(),"offen","")))</f>
        <v/>
      </c>
      <c r="AN121" s="238"/>
      <c r="AO121" s="239" t="str">
        <f aca="true">IF(U121&lt;&gt;"","",IF(C121="","",IF(C121&lt;TODAY(),"offen","")))</f>
        <v/>
      </c>
      <c r="AP121" s="239"/>
      <c r="AQ121" s="223" t="n">
        <f aca="false">IF(F121&gt;G121,1,0)</f>
        <v>0</v>
      </c>
      <c r="AR121" s="223" t="n">
        <f aca="false">IF(G121&gt;F121,1,0)</f>
        <v>0</v>
      </c>
      <c r="AS121" s="27" t="n">
        <f aca="false">IF(H121&gt;I121,1,0)</f>
        <v>0</v>
      </c>
      <c r="AT121" s="3" t="n">
        <f aca="false">IF(I121&gt;H121,1,0)</f>
        <v>0</v>
      </c>
      <c r="AU121" s="223" t="n">
        <f aca="false">IF(J121&gt;K121,1,0)</f>
        <v>0</v>
      </c>
      <c r="AV121" s="223" t="n">
        <f aca="false">IF(K121&gt;J121,1,0)</f>
        <v>0</v>
      </c>
      <c r="AW121" s="27" t="n">
        <f aca="false">IF(L121&gt;M121,1,0)</f>
        <v>0</v>
      </c>
      <c r="AX121" s="27" t="n">
        <f aca="false">IF(M121&gt;L121,1,0)</f>
        <v>0</v>
      </c>
      <c r="AY121" s="223" t="n">
        <f aca="false">IF(N121&gt;O121,1,0)</f>
        <v>0</v>
      </c>
      <c r="AZ121" s="223" t="n">
        <f aca="false">IF(O121&gt;N121,1,0)</f>
        <v>0</v>
      </c>
      <c r="BA121" s="177" t="n">
        <f aca="false">IF(T121=3,1,0)</f>
        <v>0</v>
      </c>
      <c r="BB121" s="177" t="n">
        <f aca="false">IF(T121=2,1,0)</f>
        <v>0</v>
      </c>
      <c r="BC121" s="177" t="n">
        <f aca="false">IF(T121=1,1,0)</f>
        <v>0</v>
      </c>
      <c r="BD121" s="177" t="n">
        <f aca="false">IF(AND(T121=0,U121&lt;&gt;0),1,0)</f>
        <v>0</v>
      </c>
      <c r="BE121" s="177" t="n">
        <f aca="false">IF(U100=3,1,0)</f>
        <v>0</v>
      </c>
      <c r="BF121" s="177" t="n">
        <f aca="false">IF(U100=2,1,0)</f>
        <v>0</v>
      </c>
      <c r="BG121" s="177" t="n">
        <f aca="false">IF(U100=1,1,0)</f>
        <v>0</v>
      </c>
      <c r="BH121" s="177" t="n">
        <f aca="false">IF(AND(U100=0,T100&lt;&gt;0),1,0)</f>
        <v>0</v>
      </c>
      <c r="BI121" s="27"/>
    </row>
    <row r="122" customFormat="false" ht="13.5" hidden="true" customHeight="true" outlineLevel="0" collapsed="false">
      <c r="A122" s="224"/>
      <c r="B122" s="225"/>
      <c r="C122" s="263"/>
      <c r="D122" s="262" t="n">
        <f aca="false">D121</f>
        <v>0</v>
      </c>
      <c r="E122" s="228" t="n">
        <f aca="false">E21</f>
        <v>0</v>
      </c>
      <c r="F122" s="231"/>
      <c r="G122" s="232"/>
      <c r="H122" s="229"/>
      <c r="I122" s="230"/>
      <c r="J122" s="231"/>
      <c r="K122" s="232"/>
      <c r="L122" s="229"/>
      <c r="M122" s="230"/>
      <c r="N122" s="231"/>
      <c r="O122" s="232"/>
      <c r="P122" s="235" t="str">
        <f aca="false">IF(F122="","",F122+H122+J122+L122+N122)</f>
        <v/>
      </c>
      <c r="Q122" s="236" t="str">
        <f aca="false">IF(G122="","",G122+I122+K122+M122+O122)</f>
        <v/>
      </c>
      <c r="R122" s="235" t="str">
        <f aca="false">IF(F122="","",AQ122+AS122+AU122+AW122+AY122)</f>
        <v/>
      </c>
      <c r="S122" s="236" t="str">
        <f aca="false">IF(G122="","",AR122+AT122+AV122+AX122+AZ122)</f>
        <v/>
      </c>
      <c r="T122" s="218" t="n">
        <f aca="false">IF(AND(R122&lt;&gt;"",R122=3,S122=0),3,              (IF(AND(R122&lt;&gt;"",R122=3,S122=1),3,                           (IF(AND(R122&lt;&gt;"",R122=3,S122=2),2,                        (IF(AND(R122&lt;&gt;"",R122=2),1,                                                 (IF(AND(R122&lt;&gt;"",R122=1),0,                                                               (IF(AND(R122&lt;&gt;"",R122=0),0,                                                                                0)))))))))))</f>
        <v>0</v>
      </c>
      <c r="U122" s="219" t="n">
        <f aca="false">IF(AND(S122&lt;&gt;"",S122=3,R122=0),3,              (IF(AND(S122&lt;&gt;"",S122=3,R122=1),3,                           (IF(AND(S122&lt;&gt;"",S122=3,R122=2),2,                        (IF(AND(S122&lt;&gt;"",S122=2),1,                                                 (IF(AND(S122&lt;&gt;"",S122=1),0,                                                               (IF(AND(S122&lt;&gt;"",S122=0),0,                                                                                0)))))))))))</f>
        <v>0</v>
      </c>
      <c r="V122" s="237"/>
      <c r="W122" s="237"/>
      <c r="X122" s="237"/>
      <c r="Y122" s="237"/>
      <c r="Z122" s="237"/>
      <c r="AA122" s="237"/>
      <c r="AB122" s="237"/>
      <c r="AC122" s="237"/>
      <c r="AD122" s="237"/>
      <c r="AE122" s="237"/>
      <c r="AF122" s="237"/>
      <c r="AG122" s="237"/>
      <c r="AH122" s="237"/>
      <c r="AI122" s="237"/>
      <c r="AJ122" s="237"/>
      <c r="AK122" s="237"/>
      <c r="AL122" s="237"/>
      <c r="AM122" s="238" t="str">
        <f aca="true">IF(U122&lt;&gt;"","",IF(C122&lt;&gt;"","verlegt",IF(B122&lt;TODAY(),"offen","")))</f>
        <v/>
      </c>
      <c r="AN122" s="238"/>
      <c r="AO122" s="239" t="str">
        <f aca="true">IF(U122&lt;&gt;"","",IF(C122="","",IF(C122&lt;TODAY(),"offen","")))</f>
        <v/>
      </c>
      <c r="AP122" s="239"/>
      <c r="AQ122" s="223" t="n">
        <f aca="false">IF(F122&gt;G122,1,0)</f>
        <v>0</v>
      </c>
      <c r="AR122" s="223" t="n">
        <f aca="false">IF(G122&gt;F122,1,0)</f>
        <v>0</v>
      </c>
      <c r="AS122" s="27" t="n">
        <f aca="false">IF(H122&gt;I122,1,0)</f>
        <v>0</v>
      </c>
      <c r="AT122" s="3" t="n">
        <f aca="false">IF(I122&gt;H122,1,0)</f>
        <v>0</v>
      </c>
      <c r="AU122" s="223" t="n">
        <f aca="false">IF(J122&gt;K122,1,0)</f>
        <v>0</v>
      </c>
      <c r="AV122" s="223" t="n">
        <f aca="false">IF(K122&gt;J122,1,0)</f>
        <v>0</v>
      </c>
      <c r="AW122" s="27" t="n">
        <f aca="false">IF(L122&gt;M122,1,0)</f>
        <v>0</v>
      </c>
      <c r="AX122" s="27" t="n">
        <f aca="false">IF(M122&gt;L122,1,0)</f>
        <v>0</v>
      </c>
      <c r="AY122" s="223" t="n">
        <f aca="false">IF(N122&gt;O122,1,0)</f>
        <v>0</v>
      </c>
      <c r="AZ122" s="223" t="n">
        <f aca="false">IF(O122&gt;N122,1,0)</f>
        <v>0</v>
      </c>
      <c r="BA122" s="177" t="n">
        <f aca="false">IF(T122=3,1,0)</f>
        <v>0</v>
      </c>
      <c r="BB122" s="177" t="n">
        <f aca="false">IF(T122=2,1,0)</f>
        <v>0</v>
      </c>
      <c r="BC122" s="177" t="n">
        <f aca="false">IF(T122=1,1,0)</f>
        <v>0</v>
      </c>
      <c r="BD122" s="177" t="n">
        <f aca="false">IF(AND(T122=0,U122&lt;&gt;0),1,0)</f>
        <v>0</v>
      </c>
      <c r="BE122" s="177" t="n">
        <f aca="false">IF(U111=3,1,0)</f>
        <v>0</v>
      </c>
      <c r="BF122" s="177" t="n">
        <f aca="false">IF(U111=2,1,0)</f>
        <v>0</v>
      </c>
      <c r="BG122" s="177" t="n">
        <f aca="false">IF(U111=1,1,0)</f>
        <v>0</v>
      </c>
      <c r="BH122" s="177" t="n">
        <f aca="false">IF(AND(U111=0,T111&lt;&gt;0),1,0)</f>
        <v>0</v>
      </c>
      <c r="BI122" s="27"/>
    </row>
    <row r="123" customFormat="false" ht="13.5" hidden="true" customHeight="true" outlineLevel="0" collapsed="false">
      <c r="A123" s="224"/>
      <c r="B123" s="225"/>
      <c r="C123" s="263"/>
      <c r="D123" s="262" t="n">
        <f aca="false">D122</f>
        <v>0</v>
      </c>
      <c r="E123" s="228" t="n">
        <f aca="false">E27</f>
        <v>0</v>
      </c>
      <c r="F123" s="231"/>
      <c r="G123" s="232"/>
      <c r="H123" s="229"/>
      <c r="I123" s="230"/>
      <c r="J123" s="231"/>
      <c r="K123" s="232"/>
      <c r="L123" s="229"/>
      <c r="M123" s="230"/>
      <c r="N123" s="231"/>
      <c r="O123" s="232"/>
      <c r="P123" s="235" t="str">
        <f aca="false">IF(F123="","",F123+H123+J123+L123+N123)</f>
        <v/>
      </c>
      <c r="Q123" s="236" t="str">
        <f aca="false">IF(G123="","",G123+I123+K123+M123+O123)</f>
        <v/>
      </c>
      <c r="R123" s="235" t="str">
        <f aca="false">IF(F123="","",AQ123+AS123+AU123+AW123+AY123)</f>
        <v/>
      </c>
      <c r="S123" s="236" t="str">
        <f aca="false">IF(G123="","",AR123+AT123+AV123+AX123+AZ123)</f>
        <v/>
      </c>
      <c r="T123" s="218" t="n">
        <f aca="false">IF(AND(R123&lt;&gt;"",R123=3,S123=0),3,              (IF(AND(R123&lt;&gt;"",R123=3,S123=1),3,                           (IF(AND(R123&lt;&gt;"",R123=3,S123=2),2,                        (IF(AND(R123&lt;&gt;"",R123=2),1,                                                 (IF(AND(R123&lt;&gt;"",R123=1),0,                                                               (IF(AND(R123&lt;&gt;"",R123=0),0,                                                                                0)))))))))))</f>
        <v>0</v>
      </c>
      <c r="U123" s="219" t="n">
        <f aca="false">IF(AND(S123&lt;&gt;"",S123=3,R123=0),3,              (IF(AND(S123&lt;&gt;"",S123=3,R123=1),3,                           (IF(AND(S123&lt;&gt;"",S123=3,R123=2),2,                        (IF(AND(S123&lt;&gt;"",S123=2),1,                                                 (IF(AND(S123&lt;&gt;"",S123=1),0,                                                               (IF(AND(S123&lt;&gt;"",S123=0),0,                                                                                0)))))))))))</f>
        <v>0</v>
      </c>
      <c r="V123" s="237"/>
      <c r="W123" s="237"/>
      <c r="X123" s="237"/>
      <c r="Y123" s="237"/>
      <c r="Z123" s="237"/>
      <c r="AA123" s="237"/>
      <c r="AB123" s="237"/>
      <c r="AC123" s="237"/>
      <c r="AD123" s="237"/>
      <c r="AE123" s="237"/>
      <c r="AF123" s="237"/>
      <c r="AG123" s="237"/>
      <c r="AH123" s="237"/>
      <c r="AI123" s="237"/>
      <c r="AJ123" s="237"/>
      <c r="AK123" s="237"/>
      <c r="AL123" s="237"/>
      <c r="AM123" s="238" t="str">
        <f aca="true">IF(U123&lt;&gt;"","",IF(C123&lt;&gt;"","verlegt",IF(B123&lt;TODAY(),"offen","")))</f>
        <v/>
      </c>
      <c r="AN123" s="238"/>
      <c r="AO123" s="239" t="str">
        <f aca="true">IF(U123&lt;&gt;"","",IF(C123="","",IF(C123&lt;TODAY(),"offen","")))</f>
        <v/>
      </c>
      <c r="AP123" s="239"/>
      <c r="AQ123" s="223" t="n">
        <f aca="false">IF(F123&gt;G123,1,0)</f>
        <v>0</v>
      </c>
      <c r="AR123" s="223" t="n">
        <f aca="false">IF(G123&gt;F123,1,0)</f>
        <v>0</v>
      </c>
      <c r="AS123" s="27" t="n">
        <f aca="false">IF(H123&gt;I123,1,0)</f>
        <v>0</v>
      </c>
      <c r="AT123" s="3" t="n">
        <f aca="false">IF(I123&gt;H123,1,0)</f>
        <v>0</v>
      </c>
      <c r="AU123" s="223" t="n">
        <f aca="false">IF(J123&gt;K123,1,0)</f>
        <v>0</v>
      </c>
      <c r="AV123" s="223" t="n">
        <f aca="false">IF(K123&gt;J123,1,0)</f>
        <v>0</v>
      </c>
      <c r="AW123" s="27" t="n">
        <f aca="false">IF(L123&gt;M123,1,0)</f>
        <v>0</v>
      </c>
      <c r="AX123" s="27" t="n">
        <f aca="false">IF(M123&gt;L123,1,0)</f>
        <v>0</v>
      </c>
      <c r="AY123" s="223" t="n">
        <f aca="false">IF(N123&gt;O123,1,0)</f>
        <v>0</v>
      </c>
      <c r="AZ123" s="223" t="n">
        <f aca="false">IF(O123&gt;N123,1,0)</f>
        <v>0</v>
      </c>
      <c r="BA123" s="177" t="n">
        <f aca="false">IF(T123=3,1,0)</f>
        <v>0</v>
      </c>
      <c r="BB123" s="177" t="n">
        <f aca="false">IF(T123=2,1,0)</f>
        <v>0</v>
      </c>
      <c r="BC123" s="177" t="n">
        <f aca="false">IF(T123=1,1,0)</f>
        <v>0</v>
      </c>
      <c r="BD123" s="177" t="n">
        <f aca="false">IF(AND(T123=0,U123&lt;&gt;0),1,0)</f>
        <v>0</v>
      </c>
      <c r="BE123" s="177" t="n">
        <f aca="false">IF(U134=3,1,0)</f>
        <v>0</v>
      </c>
      <c r="BF123" s="177" t="n">
        <f aca="false">IF(U134=2,1,0)</f>
        <v>0</v>
      </c>
      <c r="BG123" s="177" t="n">
        <f aca="false">IF(U134=1,1,0)</f>
        <v>0</v>
      </c>
      <c r="BH123" s="177" t="n">
        <f aca="false">IF(AND(U134=0,T134&lt;&gt;0),1,0)</f>
        <v>0</v>
      </c>
      <c r="BI123" s="27"/>
    </row>
    <row r="124" customFormat="false" ht="13.5" hidden="true" customHeight="true" outlineLevel="0" collapsed="false">
      <c r="A124" s="224"/>
      <c r="B124" s="225"/>
      <c r="C124" s="263"/>
      <c r="D124" s="262" t="n">
        <f aca="false">D123</f>
        <v>0</v>
      </c>
      <c r="E124" s="228" t="n">
        <f aca="false">E30</f>
        <v>0</v>
      </c>
      <c r="F124" s="231"/>
      <c r="G124" s="232"/>
      <c r="H124" s="229"/>
      <c r="I124" s="230"/>
      <c r="J124" s="231"/>
      <c r="K124" s="232"/>
      <c r="L124" s="229"/>
      <c r="M124" s="230"/>
      <c r="N124" s="231"/>
      <c r="O124" s="232"/>
      <c r="P124" s="235" t="str">
        <f aca="false">IF(F124="","",F124+H124+J124+L124+N124)</f>
        <v/>
      </c>
      <c r="Q124" s="236" t="str">
        <f aca="false">IF(G124="","",G124+I124+K124+M124+O124)</f>
        <v/>
      </c>
      <c r="R124" s="235" t="str">
        <f aca="false">IF(F124="","",AQ124+AS124+AU124+AW124+AY124)</f>
        <v/>
      </c>
      <c r="S124" s="236" t="str">
        <f aca="false">IF(G124="","",AR124+AT124+AV124+AX124+AZ124)</f>
        <v/>
      </c>
      <c r="T124" s="218" t="n">
        <f aca="false">IF(AND(R124&lt;&gt;"",R124=3,S124=0),3,              (IF(AND(R124&lt;&gt;"",R124=3,S124=1),3,                           (IF(AND(R124&lt;&gt;"",R124=3,S124=2),2,                        (IF(AND(R124&lt;&gt;"",R124=2),1,                                                 (IF(AND(R124&lt;&gt;"",R124=1),0,                                                               (IF(AND(R124&lt;&gt;"",R124=0),0,                                                                                0)))))))))))</f>
        <v>0</v>
      </c>
      <c r="U124" s="219" t="n">
        <f aca="false">IF(AND(S124&lt;&gt;"",S124=3,R124=0),3,              (IF(AND(S124&lt;&gt;"",S124=3,R124=1),3,                           (IF(AND(S124&lt;&gt;"",S124=3,R124=2),2,                        (IF(AND(S124&lt;&gt;"",S124=2),1,                                                 (IF(AND(S124&lt;&gt;"",S124=1),0,                                                               (IF(AND(S124&lt;&gt;"",S124=0),0,                                                                                0)))))))))))</f>
        <v>0</v>
      </c>
      <c r="V124" s="237"/>
      <c r="W124" s="237"/>
      <c r="X124" s="237"/>
      <c r="Y124" s="237"/>
      <c r="Z124" s="237"/>
      <c r="AA124" s="237"/>
      <c r="AB124" s="237"/>
      <c r="AC124" s="237"/>
      <c r="AD124" s="237"/>
      <c r="AE124" s="237"/>
      <c r="AF124" s="237"/>
      <c r="AG124" s="237"/>
      <c r="AH124" s="237"/>
      <c r="AI124" s="237"/>
      <c r="AJ124" s="237"/>
      <c r="AK124" s="237"/>
      <c r="AL124" s="237"/>
      <c r="AM124" s="238" t="str">
        <f aca="true">IF(U124&lt;&gt;"","",IF(C124&lt;&gt;"","verlegt",IF(B124&lt;TODAY(),"offen","")))</f>
        <v/>
      </c>
      <c r="AN124" s="238"/>
      <c r="AO124" s="239" t="str">
        <f aca="true">IF(U124&lt;&gt;"","",IF(C124="","",IF(C124&lt;TODAY(),"offen","")))</f>
        <v/>
      </c>
      <c r="AP124" s="239"/>
      <c r="AQ124" s="223" t="n">
        <f aca="false">IF(F124&gt;G124,1,0)</f>
        <v>0</v>
      </c>
      <c r="AR124" s="223" t="n">
        <f aca="false">IF(G124&gt;F124,1,0)</f>
        <v>0</v>
      </c>
      <c r="AS124" s="27" t="n">
        <f aca="false">IF(H124&gt;I124,1,0)</f>
        <v>0</v>
      </c>
      <c r="AT124" s="3" t="n">
        <f aca="false">IF(I124&gt;H124,1,0)</f>
        <v>0</v>
      </c>
      <c r="AU124" s="223" t="n">
        <f aca="false">IF(J124&gt;K124,1,0)</f>
        <v>0</v>
      </c>
      <c r="AV124" s="223" t="n">
        <f aca="false">IF(K124&gt;J124,1,0)</f>
        <v>0</v>
      </c>
      <c r="AW124" s="27" t="n">
        <f aca="false">IF(L124&gt;M124,1,0)</f>
        <v>0</v>
      </c>
      <c r="AX124" s="27" t="n">
        <f aca="false">IF(M124&gt;L124,1,0)</f>
        <v>0</v>
      </c>
      <c r="AY124" s="223" t="n">
        <f aca="false">IF(N124&gt;O124,1,0)</f>
        <v>0</v>
      </c>
      <c r="AZ124" s="223" t="n">
        <f aca="false">IF(O124&gt;N124,1,0)</f>
        <v>0</v>
      </c>
      <c r="BA124" s="177" t="n">
        <f aca="false">IF(T124=3,1,0)</f>
        <v>0</v>
      </c>
      <c r="BB124" s="177" t="n">
        <f aca="false">IF(T124=2,1,0)</f>
        <v>0</v>
      </c>
      <c r="BC124" s="177" t="n">
        <f aca="false">IF(T124=1,1,0)</f>
        <v>0</v>
      </c>
      <c r="BD124" s="177" t="n">
        <f aca="false">IF(AND(T124=0,U124&lt;&gt;0),1,0)</f>
        <v>0</v>
      </c>
      <c r="BE124" s="177" t="n">
        <f aca="false">IF(U145=3,1,0)</f>
        <v>0</v>
      </c>
      <c r="BF124" s="177" t="n">
        <f aca="false">IF(U145=2,1,0)</f>
        <v>0</v>
      </c>
      <c r="BG124" s="177" t="n">
        <f aca="false">IF(U145=1,1,0)</f>
        <v>0</v>
      </c>
      <c r="BH124" s="177" t="n">
        <f aca="false">IF(AND(U145=0,T145&lt;&gt;0),1,0)</f>
        <v>0</v>
      </c>
      <c r="BI124" s="27"/>
    </row>
    <row r="125" customFormat="false" ht="13.5" hidden="true" customHeight="true" outlineLevel="0" collapsed="false">
      <c r="A125" s="241"/>
      <c r="B125" s="242"/>
      <c r="C125" s="265"/>
      <c r="D125" s="266" t="n">
        <f aca="false">D124</f>
        <v>0</v>
      </c>
      <c r="E125" s="267" t="n">
        <f aca="false">E33</f>
        <v>0</v>
      </c>
      <c r="F125" s="247"/>
      <c r="G125" s="248"/>
      <c r="H125" s="245"/>
      <c r="I125" s="246"/>
      <c r="J125" s="247"/>
      <c r="K125" s="248"/>
      <c r="L125" s="245"/>
      <c r="M125" s="246"/>
      <c r="N125" s="247"/>
      <c r="O125" s="248"/>
      <c r="P125" s="251" t="str">
        <f aca="false">IF(F125="","",F125+H125+J125+L125+N125)</f>
        <v/>
      </c>
      <c r="Q125" s="252" t="str">
        <f aca="false">IF(G125="","",G125+I125+K125+M125+O125)</f>
        <v/>
      </c>
      <c r="R125" s="251" t="str">
        <f aca="false">IF(F125="","",AQ125+AS125+AU125+AW125+AY125)</f>
        <v/>
      </c>
      <c r="S125" s="252" t="str">
        <f aca="false">IF(G125="","",AR125+AT125+AV125+AX125+AZ125)</f>
        <v/>
      </c>
      <c r="T125" s="218" t="n">
        <f aca="false">IF(AND(R125&lt;&gt;"",R125=3,S125=0),3,              (IF(AND(R125&lt;&gt;"",R125=3,S125=1),3,                           (IF(AND(R125&lt;&gt;"",R125=3,S125=2),2,                        (IF(AND(R125&lt;&gt;"",R125=2),1,                                                 (IF(AND(R125&lt;&gt;"",R125=1),0,                                                               (IF(AND(R125&lt;&gt;"",R125=0),0,                                                                                0)))))))))))</f>
        <v>0</v>
      </c>
      <c r="U125" s="219" t="n">
        <f aca="false">IF(AND(S125&lt;&gt;"",S125=3,R125=0),3,              (IF(AND(S125&lt;&gt;"",S125=3,R125=1),3,                           (IF(AND(S125&lt;&gt;"",S125=3,R125=2),2,                        (IF(AND(S125&lt;&gt;"",S125=2),1,                                                 (IF(AND(S125&lt;&gt;"",S125=1),0,                                                               (IF(AND(S125&lt;&gt;"",S125=0),0,                                                                                0)))))))))))</f>
        <v>0</v>
      </c>
      <c r="V125" s="253"/>
      <c r="W125" s="253"/>
      <c r="X125" s="253"/>
      <c r="Y125" s="253"/>
      <c r="Z125" s="253"/>
      <c r="AA125" s="253"/>
      <c r="AB125" s="253"/>
      <c r="AC125" s="253"/>
      <c r="AD125" s="253"/>
      <c r="AE125" s="253"/>
      <c r="AF125" s="253"/>
      <c r="AG125" s="253"/>
      <c r="AH125" s="253"/>
      <c r="AI125" s="253"/>
      <c r="AJ125" s="253"/>
      <c r="AK125" s="253"/>
      <c r="AL125" s="253"/>
      <c r="AM125" s="254" t="str">
        <f aca="true">IF(U125&lt;&gt;"","",IF(C125&lt;&gt;"","verlegt",IF(B125&lt;TODAY(),"offen","")))</f>
        <v/>
      </c>
      <c r="AN125" s="254"/>
      <c r="AO125" s="255" t="str">
        <f aca="true">IF(U125&lt;&gt;"","",IF(C125="","",IF(C125&lt;TODAY(),"offen","")))</f>
        <v/>
      </c>
      <c r="AP125" s="255"/>
      <c r="AQ125" s="223" t="n">
        <f aca="false">IF(F125&gt;G125,1,0)</f>
        <v>0</v>
      </c>
      <c r="AR125" s="223" t="n">
        <f aca="false">IF(G125&gt;F125,1,0)</f>
        <v>0</v>
      </c>
      <c r="AS125" s="27" t="n">
        <f aca="false">IF(H125&gt;I125,1,0)</f>
        <v>0</v>
      </c>
      <c r="AT125" s="3" t="n">
        <f aca="false">IF(I125&gt;H125,1,0)</f>
        <v>0</v>
      </c>
      <c r="AU125" s="223" t="n">
        <f aca="false">IF(J125&gt;K125,1,0)</f>
        <v>0</v>
      </c>
      <c r="AV125" s="223" t="n">
        <f aca="false">IF(K125&gt;J125,1,0)</f>
        <v>0</v>
      </c>
      <c r="AW125" s="27" t="n">
        <f aca="false">IF(L125&gt;M125,1,0)</f>
        <v>0</v>
      </c>
      <c r="AX125" s="27" t="n">
        <f aca="false">IF(M125&gt;L125,1,0)</f>
        <v>0</v>
      </c>
      <c r="AY125" s="223" t="n">
        <f aca="false">IF(N125&gt;O125,1,0)</f>
        <v>0</v>
      </c>
      <c r="AZ125" s="223" t="n">
        <f aca="false">IF(O125&gt;N125,1,0)</f>
        <v>0</v>
      </c>
      <c r="BA125" s="177" t="n">
        <f aca="false">IF(T125=3,1,0)</f>
        <v>0</v>
      </c>
      <c r="BB125" s="177" t="n">
        <f aca="false">IF(T125=2,1,0)</f>
        <v>0</v>
      </c>
      <c r="BC125" s="177" t="n">
        <f aca="false">IF(T125=1,1,0)</f>
        <v>0</v>
      </c>
      <c r="BD125" s="177" t="n">
        <f aca="false">IF(AND(T125=0,U125&lt;&gt;0),1,0)</f>
        <v>0</v>
      </c>
      <c r="BE125" s="177" t="n">
        <f aca="false">IF(U156=3,1,0)</f>
        <v>0</v>
      </c>
      <c r="BF125" s="177" t="n">
        <f aca="false">IF(U156=2,1,0)</f>
        <v>0</v>
      </c>
      <c r="BG125" s="177" t="n">
        <f aca="false">IF(U156=1,1,0)</f>
        <v>0</v>
      </c>
      <c r="BH125" s="177" t="n">
        <f aca="false">IF(AND(U156=0,T156&lt;&gt;0),1,0)</f>
        <v>0</v>
      </c>
      <c r="BI125" s="27"/>
    </row>
    <row r="126" customFormat="false" ht="13.5" hidden="true" customHeight="true" outlineLevel="0" collapsed="false">
      <c r="A126" s="26"/>
      <c r="C126" s="27"/>
      <c r="D126" s="24"/>
      <c r="E126" s="24"/>
      <c r="T126" s="218" t="n">
        <f aca="false">IF(AND(R126&lt;&gt;"",R126=3,S126=0),3,              (IF(AND(R126&lt;&gt;"",R126=3,S126=1),3,                           (IF(AND(R126&lt;&gt;"",R126=3,S126=2),2,                        (IF(AND(R126&lt;&gt;"",R126=2),1,                                                 (IF(AND(R126&lt;&gt;"",R126=1),0,                                                               (IF(AND(R126&lt;&gt;"",R126=0),0,                                                                                0)))))))))))</f>
        <v>0</v>
      </c>
      <c r="U126" s="219" t="n">
        <f aca="false">IF(AND(S126&lt;&gt;"",S126=3,R126=0),3,              (IF(AND(S126&lt;&gt;"",S126=3,R126=1),3,                           (IF(AND(S126&lt;&gt;"",S126=3,R126=2),2,                        (IF(AND(S126&lt;&gt;"",S126=2),1,                                                 (IF(AND(S126&lt;&gt;"",S126=1),0,                                                               (IF(AND(S126&lt;&gt;"",S126=0),0,                                                                                0)))))))))))</f>
        <v>0</v>
      </c>
      <c r="V126" s="256"/>
      <c r="W126" s="256"/>
      <c r="X126" s="257"/>
      <c r="Y126" s="257"/>
      <c r="Z126" s="257"/>
      <c r="AA126" s="257"/>
      <c r="AB126" s="257"/>
      <c r="AC126" s="257"/>
      <c r="AD126" s="257"/>
      <c r="AE126" s="257"/>
      <c r="AF126" s="257"/>
      <c r="AG126" s="257"/>
      <c r="AH126" s="257"/>
      <c r="AI126" s="257"/>
      <c r="AJ126" s="257"/>
      <c r="AK126" s="257"/>
      <c r="AL126" s="257"/>
      <c r="AM126" s="257"/>
      <c r="AQ126" s="223"/>
      <c r="AR126" s="223"/>
      <c r="AS126" s="27"/>
      <c r="AU126" s="223"/>
      <c r="AV126" s="223"/>
      <c r="AW126" s="27"/>
      <c r="AX126" s="27"/>
      <c r="AY126" s="223"/>
      <c r="AZ126" s="223"/>
      <c r="BA126" s="258" t="n">
        <f aca="false">SUM(BA116:BA125)</f>
        <v>0</v>
      </c>
      <c r="BB126" s="258" t="n">
        <f aca="false">SUM(BB116:BB125)</f>
        <v>0</v>
      </c>
      <c r="BC126" s="258" t="n">
        <f aca="false">SUM(BC116:BC125)</f>
        <v>0</v>
      </c>
      <c r="BD126" s="258" t="n">
        <f aca="false">SUM(BD116:BD125)</f>
        <v>0</v>
      </c>
      <c r="BE126" s="258" t="n">
        <f aca="false">SUM(BE116:BE125)</f>
        <v>0</v>
      </c>
      <c r="BF126" s="258" t="n">
        <f aca="false">SUM(BF116:BF125)</f>
        <v>0</v>
      </c>
      <c r="BG126" s="258" t="n">
        <f aca="false">SUM(BG116:BG125)</f>
        <v>0</v>
      </c>
      <c r="BH126" s="258" t="n">
        <f aca="false">SUM(BH116:BH125)</f>
        <v>0</v>
      </c>
      <c r="BI126" s="27" t="n">
        <f aca="false">SUM(BA126:BH126)</f>
        <v>0</v>
      </c>
    </row>
    <row r="127" customFormat="false" ht="13.5" hidden="true" customHeight="true" outlineLevel="0" collapsed="false">
      <c r="A127" s="205"/>
      <c r="B127" s="206"/>
      <c r="C127" s="259"/>
      <c r="D127" s="260" t="n">
        <f aca="false">E27</f>
        <v>0</v>
      </c>
      <c r="E127" s="209" t="str">
        <f aca="false">E3</f>
        <v>TSV Hütschenhausen I</v>
      </c>
      <c r="F127" s="212"/>
      <c r="G127" s="213"/>
      <c r="H127" s="210"/>
      <c r="I127" s="211"/>
      <c r="J127" s="212"/>
      <c r="K127" s="213"/>
      <c r="L127" s="210"/>
      <c r="M127" s="211"/>
      <c r="N127" s="212"/>
      <c r="O127" s="213"/>
      <c r="P127" s="216" t="str">
        <f aca="false">IF(F127="","",F127+H127+J127+L127+N127)</f>
        <v/>
      </c>
      <c r="Q127" s="217" t="str">
        <f aca="false">IF(G127="","",G127+I127+K127+M127+O127)</f>
        <v/>
      </c>
      <c r="R127" s="216" t="str">
        <f aca="false">IF(F127="","",AQ127+AS127+AU127+AW127+AY127)</f>
        <v/>
      </c>
      <c r="S127" s="217" t="str">
        <f aca="false">IF(G127="","",AR127+AT127+AV127+AX127+AZ127)</f>
        <v/>
      </c>
      <c r="T127" s="218" t="n">
        <f aca="false">IF(AND(R127&lt;&gt;"",R127=3,S127=0),3,              (IF(AND(R127&lt;&gt;"",R127=3,S127=1),3,                           (IF(AND(R127&lt;&gt;"",R127=3,S127=2),2,                        (IF(AND(R127&lt;&gt;"",R127=2),1,                                                 (IF(AND(R127&lt;&gt;"",R127=1),0,                                                               (IF(AND(R127&lt;&gt;"",R127=0),0,                                                                                0)))))))))))</f>
        <v>0</v>
      </c>
      <c r="U127" s="219" t="n">
        <f aca="false">IF(AND(S127&lt;&gt;"",S127=3,R127=0),3,              (IF(AND(S127&lt;&gt;"",S127=3,R127=1),3,                           (IF(AND(S127&lt;&gt;"",S127=3,R127=2),2,                        (IF(AND(S127&lt;&gt;"",S127=2),1,                                                 (IF(AND(S127&lt;&gt;"",S127=1),0,                                                               (IF(AND(S127&lt;&gt;"",S127=0),0,                                                                                0)))))))))))</f>
        <v>0</v>
      </c>
      <c r="V127" s="220"/>
      <c r="W127" s="220"/>
      <c r="X127" s="220"/>
      <c r="Y127" s="220"/>
      <c r="Z127" s="220"/>
      <c r="AA127" s="220"/>
      <c r="AB127" s="220"/>
      <c r="AC127" s="220"/>
      <c r="AD127" s="220"/>
      <c r="AE127" s="220"/>
      <c r="AF127" s="220"/>
      <c r="AG127" s="220"/>
      <c r="AH127" s="220"/>
      <c r="AI127" s="220"/>
      <c r="AJ127" s="220"/>
      <c r="AK127" s="220"/>
      <c r="AL127" s="220"/>
      <c r="AM127" s="221" t="str">
        <f aca="true">IF(U127&lt;&gt;"","",IF(C127&lt;&gt;"","verlegt",IF(B127&lt;TODAY(),"offen","")))</f>
        <v/>
      </c>
      <c r="AN127" s="221"/>
      <c r="AO127" s="222" t="str">
        <f aca="true">IF(U127&lt;&gt;"","",IF(C127="","",IF(C127&lt;TODAY(),"offen","")))</f>
        <v/>
      </c>
      <c r="AP127" s="222"/>
      <c r="AQ127" s="223" t="n">
        <f aca="false">IF(F127&gt;G127,1,0)</f>
        <v>0</v>
      </c>
      <c r="AR127" s="223" t="n">
        <f aca="false">IF(G127&gt;F127,1,0)</f>
        <v>0</v>
      </c>
      <c r="AS127" s="27" t="n">
        <f aca="false">IF(H127&gt;I127,1,0)</f>
        <v>0</v>
      </c>
      <c r="AT127" s="3" t="n">
        <f aca="false">IF(I127&gt;H127,1,0)</f>
        <v>0</v>
      </c>
      <c r="AU127" s="223" t="n">
        <f aca="false">IF(J127&gt;K127,1,0)</f>
        <v>0</v>
      </c>
      <c r="AV127" s="223" t="n">
        <f aca="false">IF(K127&gt;J127,1,0)</f>
        <v>0</v>
      </c>
      <c r="AW127" s="27" t="n">
        <f aca="false">IF(L127&gt;M127,1,0)</f>
        <v>0</v>
      </c>
      <c r="AX127" s="27" t="n">
        <f aca="false">IF(M127&gt;L127,1,0)</f>
        <v>0</v>
      </c>
      <c r="AY127" s="223" t="n">
        <f aca="false">IF(N127&gt;O127,1,0)</f>
        <v>0</v>
      </c>
      <c r="AZ127" s="223" t="n">
        <f aca="false">IF(O127&gt;N127,1,0)</f>
        <v>0</v>
      </c>
      <c r="BA127" s="177" t="n">
        <f aca="false">IF(T127=3,1,0)</f>
        <v>0</v>
      </c>
      <c r="BB127" s="177" t="n">
        <f aca="false">IF(T127=2,1,0)</f>
        <v>0</v>
      </c>
      <c r="BC127" s="177" t="n">
        <f aca="false">IF(T127=1,1,0)</f>
        <v>0</v>
      </c>
      <c r="BD127" s="177" t="n">
        <f aca="false">IF(AND(T127=0,U127&lt;&gt;0),1,0)</f>
        <v>0</v>
      </c>
      <c r="BE127" s="177" t="n">
        <f aca="false">IF(U46=3,1,0)</f>
        <v>0</v>
      </c>
      <c r="BF127" s="177" t="n">
        <f aca="false">IF(U46=2,1,0)</f>
        <v>0</v>
      </c>
      <c r="BG127" s="177" t="n">
        <f aca="false">IF(U46=1,1,0)</f>
        <v>0</v>
      </c>
      <c r="BH127" s="177" t="n">
        <f aca="false">IF(AND(U46=0,T46&lt;&gt;0),1,0)</f>
        <v>0</v>
      </c>
      <c r="BI127" s="27"/>
    </row>
    <row r="128" customFormat="false" ht="13.5" hidden="true" customHeight="true" outlineLevel="0" collapsed="false">
      <c r="A128" s="224"/>
      <c r="B128" s="225"/>
      <c r="C128" s="263"/>
      <c r="D128" s="262" t="n">
        <f aca="false">D127</f>
        <v>0</v>
      </c>
      <c r="E128" s="228" t="str">
        <f aca="false">E6</f>
        <v>Rodenbach/Weilerbach</v>
      </c>
      <c r="F128" s="231"/>
      <c r="G128" s="232"/>
      <c r="H128" s="229"/>
      <c r="I128" s="230"/>
      <c r="J128" s="231"/>
      <c r="K128" s="232"/>
      <c r="L128" s="229"/>
      <c r="M128" s="230"/>
      <c r="N128" s="231"/>
      <c r="O128" s="232"/>
      <c r="P128" s="235" t="str">
        <f aca="false">IF(F128="","",F128+H128+J128+L128+N128)</f>
        <v/>
      </c>
      <c r="Q128" s="236" t="str">
        <f aca="false">IF(G128="","",G128+I128+K128+M128+O128)</f>
        <v/>
      </c>
      <c r="R128" s="235" t="str">
        <f aca="false">IF(F128="","",AQ128+AS128+AU128+AW128+AY128)</f>
        <v/>
      </c>
      <c r="S128" s="236" t="str">
        <f aca="false">IF(G128="","",AR128+AT128+AV128+AX128+AZ128)</f>
        <v/>
      </c>
      <c r="T128" s="218" t="n">
        <f aca="false">IF(AND(R128&lt;&gt;"",R128=3,S128=0),3,              (IF(AND(R128&lt;&gt;"",R128=3,S128=1),3,                           (IF(AND(R128&lt;&gt;"",R128=3,S128=2),2,                        (IF(AND(R128&lt;&gt;"",R128=2),1,                                                 (IF(AND(R128&lt;&gt;"",R128=1),0,                                                               (IF(AND(R128&lt;&gt;"",R128=0),0,                                                                                0)))))))))))</f>
        <v>0</v>
      </c>
      <c r="U128" s="219" t="n">
        <f aca="false">IF(AND(S128&lt;&gt;"",S128=3,R128=0),3,              (IF(AND(S128&lt;&gt;"",S128=3,R128=1),3,                           (IF(AND(S128&lt;&gt;"",S128=3,R128=2),2,                        (IF(AND(S128&lt;&gt;"",S128=2),1,                                                 (IF(AND(S128&lt;&gt;"",S128=1),0,                                                               (IF(AND(S128&lt;&gt;"",S128=0),0,                                                                                0)))))))))))</f>
        <v>0</v>
      </c>
      <c r="V128" s="237"/>
      <c r="W128" s="237"/>
      <c r="X128" s="237"/>
      <c r="Y128" s="237"/>
      <c r="Z128" s="237"/>
      <c r="AA128" s="237"/>
      <c r="AB128" s="237"/>
      <c r="AC128" s="237"/>
      <c r="AD128" s="237"/>
      <c r="AE128" s="237"/>
      <c r="AF128" s="237"/>
      <c r="AG128" s="237"/>
      <c r="AH128" s="237"/>
      <c r="AI128" s="237"/>
      <c r="AJ128" s="237"/>
      <c r="AK128" s="237"/>
      <c r="AL128" s="237"/>
      <c r="AM128" s="238" t="str">
        <f aca="true">IF(U128&lt;&gt;"","",IF(C128&lt;&gt;"","verlegt",IF(B128&lt;TODAY(),"offen","")))</f>
        <v/>
      </c>
      <c r="AN128" s="238"/>
      <c r="AO128" s="239" t="str">
        <f aca="true">IF(U128&lt;&gt;"","",IF(C128="","",IF(C128&lt;TODAY(),"offen","")))</f>
        <v/>
      </c>
      <c r="AP128" s="239"/>
      <c r="AQ128" s="223" t="n">
        <f aca="false">IF(F128&gt;G128,1,0)</f>
        <v>0</v>
      </c>
      <c r="AR128" s="223" t="n">
        <f aca="false">IF(G128&gt;F128,1,0)</f>
        <v>0</v>
      </c>
      <c r="AS128" s="27" t="n">
        <f aca="false">IF(H128&gt;I128,1,0)</f>
        <v>0</v>
      </c>
      <c r="AT128" s="3" t="n">
        <f aca="false">IF(I128&gt;H128,1,0)</f>
        <v>0</v>
      </c>
      <c r="AU128" s="223" t="n">
        <f aca="false">IF(J128&gt;K128,1,0)</f>
        <v>0</v>
      </c>
      <c r="AV128" s="223" t="n">
        <f aca="false">IF(K128&gt;J128,1,0)</f>
        <v>0</v>
      </c>
      <c r="AW128" s="27" t="n">
        <f aca="false">IF(L128&gt;M128,1,0)</f>
        <v>0</v>
      </c>
      <c r="AX128" s="27" t="n">
        <f aca="false">IF(M128&gt;L128,1,0)</f>
        <v>0</v>
      </c>
      <c r="AY128" s="223" t="n">
        <f aca="false">IF(N128&gt;O128,1,0)</f>
        <v>0</v>
      </c>
      <c r="AZ128" s="223" t="n">
        <f aca="false">IF(O128&gt;N128,1,0)</f>
        <v>0</v>
      </c>
      <c r="BA128" s="177" t="n">
        <f aca="false">IF(T128=3,1,0)</f>
        <v>0</v>
      </c>
      <c r="BB128" s="177" t="n">
        <f aca="false">IF(T128=2,1,0)</f>
        <v>0</v>
      </c>
      <c r="BC128" s="177" t="n">
        <f aca="false">IF(T128=1,1,0)</f>
        <v>0</v>
      </c>
      <c r="BD128" s="177" t="n">
        <f aca="false">IF(AND(T128=0,U128&lt;&gt;0),1,0)</f>
        <v>0</v>
      </c>
      <c r="BE128" s="177" t="n">
        <f aca="false">IF(U57=3,1,0)</f>
        <v>0</v>
      </c>
      <c r="BF128" s="177" t="n">
        <f aca="false">IF(U57=2,1,0)</f>
        <v>0</v>
      </c>
      <c r="BG128" s="177" t="n">
        <f aca="false">IF(U57=1,1,0)</f>
        <v>0</v>
      </c>
      <c r="BH128" s="177" t="n">
        <f aca="false">IF(AND(U57=0,T57&lt;&gt;0),1,0)</f>
        <v>0</v>
      </c>
      <c r="BI128" s="27"/>
    </row>
    <row r="129" customFormat="false" ht="13.5" hidden="true" customHeight="true" outlineLevel="0" collapsed="false">
      <c r="A129" s="224"/>
      <c r="B129" s="225"/>
      <c r="C129" s="263"/>
      <c r="D129" s="262" t="n">
        <f aca="false">D128</f>
        <v>0</v>
      </c>
      <c r="E129" s="228" t="str">
        <f aca="false">E9</f>
        <v>Erlenbach/Morlautern</v>
      </c>
      <c r="F129" s="231"/>
      <c r="G129" s="232"/>
      <c r="H129" s="229"/>
      <c r="I129" s="230"/>
      <c r="J129" s="231"/>
      <c r="K129" s="232"/>
      <c r="L129" s="229"/>
      <c r="M129" s="230"/>
      <c r="N129" s="231"/>
      <c r="O129" s="232"/>
      <c r="P129" s="235" t="str">
        <f aca="false">IF(F129="","",F129+H129+J129+L129+N129)</f>
        <v/>
      </c>
      <c r="Q129" s="236" t="str">
        <f aca="false">IF(G129="","",G129+I129+K129+M129+O129)</f>
        <v/>
      </c>
      <c r="R129" s="235" t="str">
        <f aca="false">IF(F129="","",AQ129+AS129+AU129+AW129+AY129)</f>
        <v/>
      </c>
      <c r="S129" s="236" t="str">
        <f aca="false">IF(G129="","",AR129+AT129+AV129+AX129+AZ129)</f>
        <v/>
      </c>
      <c r="T129" s="218" t="n">
        <f aca="false">IF(AND(R129&lt;&gt;"",R129=3,S129=0),3,              (IF(AND(R129&lt;&gt;"",R129=3,S129=1),3,                           (IF(AND(R129&lt;&gt;"",R129=3,S129=2),2,                        (IF(AND(R129&lt;&gt;"",R129=2),1,                                                 (IF(AND(R129&lt;&gt;"",R129=1),0,                                                               (IF(AND(R129&lt;&gt;"",R129=0),0,                                                                                0)))))))))))</f>
        <v>0</v>
      </c>
      <c r="U129" s="219" t="n">
        <f aca="false">IF(AND(S129&lt;&gt;"",S129=3,R129=0),3,              (IF(AND(S129&lt;&gt;"",S129=3,R129=1),3,                           (IF(AND(S129&lt;&gt;"",S129=3,R129=2),2,                        (IF(AND(S129&lt;&gt;"",S129=2),1,                                                 (IF(AND(S129&lt;&gt;"",S129=1),0,                                                               (IF(AND(S129&lt;&gt;"",S129=0),0,                                                                                0)))))))))))</f>
        <v>0</v>
      </c>
      <c r="V129" s="237"/>
      <c r="W129" s="237"/>
      <c r="X129" s="237"/>
      <c r="Y129" s="237"/>
      <c r="Z129" s="237"/>
      <c r="AA129" s="237"/>
      <c r="AB129" s="237"/>
      <c r="AC129" s="237"/>
      <c r="AD129" s="237"/>
      <c r="AE129" s="237"/>
      <c r="AF129" s="237"/>
      <c r="AG129" s="237"/>
      <c r="AH129" s="237"/>
      <c r="AI129" s="237"/>
      <c r="AJ129" s="237"/>
      <c r="AK129" s="237"/>
      <c r="AL129" s="237"/>
      <c r="AM129" s="238" t="str">
        <f aca="true">IF(U129&lt;&gt;"","",IF(C129&lt;&gt;"","verlegt",IF(B129&lt;TODAY(),"offen","")))</f>
        <v/>
      </c>
      <c r="AN129" s="238"/>
      <c r="AO129" s="239" t="str">
        <f aca="true">IF(U129&lt;&gt;"","",IF(C129="","",IF(C129&lt;TODAY(),"offen","")))</f>
        <v/>
      </c>
      <c r="AP129" s="239"/>
      <c r="AQ129" s="223" t="n">
        <f aca="false">IF(F129&gt;G129,1,0)</f>
        <v>0</v>
      </c>
      <c r="AR129" s="223" t="n">
        <f aca="false">IF(G129&gt;F129,1,0)</f>
        <v>0</v>
      </c>
      <c r="AS129" s="27" t="n">
        <f aca="false">IF(H129&gt;I129,1,0)</f>
        <v>0</v>
      </c>
      <c r="AT129" s="3" t="n">
        <f aca="false">IF(I129&gt;H129,1,0)</f>
        <v>0</v>
      </c>
      <c r="AU129" s="223" t="n">
        <f aca="false">IF(J129&gt;K129,1,0)</f>
        <v>0</v>
      </c>
      <c r="AV129" s="223" t="n">
        <f aca="false">IF(K129&gt;J129,1,0)</f>
        <v>0</v>
      </c>
      <c r="AW129" s="27" t="n">
        <f aca="false">IF(L129&gt;M129,1,0)</f>
        <v>0</v>
      </c>
      <c r="AX129" s="27" t="n">
        <f aca="false">IF(M129&gt;L129,1,0)</f>
        <v>0</v>
      </c>
      <c r="AY129" s="223" t="n">
        <f aca="false">IF(N129&gt;O129,1,0)</f>
        <v>0</v>
      </c>
      <c r="AZ129" s="223" t="n">
        <f aca="false">IF(O129&gt;N129,1,0)</f>
        <v>0</v>
      </c>
      <c r="BA129" s="177" t="n">
        <f aca="false">IF(T129=3,1,0)</f>
        <v>0</v>
      </c>
      <c r="BB129" s="177" t="n">
        <f aca="false">IF(T129=2,1,0)</f>
        <v>0</v>
      </c>
      <c r="BC129" s="177" t="n">
        <f aca="false">IF(T129=1,1,0)</f>
        <v>0</v>
      </c>
      <c r="BD129" s="177" t="n">
        <f aca="false">IF(AND(T129=0,U129&lt;&gt;0),1,0)</f>
        <v>0</v>
      </c>
      <c r="BE129" s="177" t="n">
        <f aca="false">IF(U68=3,1,0)</f>
        <v>0</v>
      </c>
      <c r="BF129" s="177" t="n">
        <f aca="false">IF(U68=2,1,0)</f>
        <v>0</v>
      </c>
      <c r="BG129" s="177" t="n">
        <f aca="false">IF(U68=1,1,0)</f>
        <v>0</v>
      </c>
      <c r="BH129" s="177" t="n">
        <f aca="false">IF(AND(U68=0,T68&lt;&gt;0),1,0)</f>
        <v>0</v>
      </c>
      <c r="BI129" s="27"/>
    </row>
    <row r="130" customFormat="false" ht="13.5" hidden="true" customHeight="true" outlineLevel="0" collapsed="false">
      <c r="A130" s="224"/>
      <c r="B130" s="225"/>
      <c r="C130" s="263"/>
      <c r="D130" s="262" t="n">
        <f aca="false">D129</f>
        <v>0</v>
      </c>
      <c r="E130" s="228" t="str">
        <f aca="false">E12</f>
        <v>TuS Kriegsfeld</v>
      </c>
      <c r="F130" s="231"/>
      <c r="G130" s="232"/>
      <c r="H130" s="229"/>
      <c r="I130" s="230"/>
      <c r="J130" s="231"/>
      <c r="K130" s="232"/>
      <c r="L130" s="229"/>
      <c r="M130" s="230"/>
      <c r="N130" s="231"/>
      <c r="O130" s="232"/>
      <c r="P130" s="235" t="str">
        <f aca="false">IF(F130="","",F130+H130+J130+L130+N130)</f>
        <v/>
      </c>
      <c r="Q130" s="236" t="str">
        <f aca="false">IF(G130="","",G130+I130+K130+M130+O130)</f>
        <v/>
      </c>
      <c r="R130" s="235" t="str">
        <f aca="false">IF(F130="","",AQ130+AS130+AU130+AW130+AY130)</f>
        <v/>
      </c>
      <c r="S130" s="236" t="str">
        <f aca="false">IF(G130="","",AR130+AT130+AV130+AX130+AZ130)</f>
        <v/>
      </c>
      <c r="T130" s="218" t="n">
        <f aca="false">IF(AND(R130&lt;&gt;"",R130=3,S130=0),3,              (IF(AND(R130&lt;&gt;"",R130=3,S130=1),3,                           (IF(AND(R130&lt;&gt;"",R130=3,S130=2),2,                        (IF(AND(R130&lt;&gt;"",R130=2),1,                                                 (IF(AND(R130&lt;&gt;"",R130=1),0,                                                               (IF(AND(R130&lt;&gt;"",R130=0),0,                                                                                0)))))))))))</f>
        <v>0</v>
      </c>
      <c r="U130" s="219" t="n">
        <f aca="false">IF(AND(S130&lt;&gt;"",S130=3,R130=0),3,              (IF(AND(S130&lt;&gt;"",S130=3,R130=1),3,                           (IF(AND(S130&lt;&gt;"",S130=3,R130=2),2,                        (IF(AND(S130&lt;&gt;"",S130=2),1,                                                 (IF(AND(S130&lt;&gt;"",S130=1),0,                                                               (IF(AND(S130&lt;&gt;"",S130=0),0,                                                                                0)))))))))))</f>
        <v>0</v>
      </c>
      <c r="V130" s="237"/>
      <c r="W130" s="237"/>
      <c r="X130" s="237"/>
      <c r="Y130" s="237"/>
      <c r="Z130" s="237"/>
      <c r="AA130" s="237"/>
      <c r="AB130" s="237"/>
      <c r="AC130" s="237"/>
      <c r="AD130" s="237"/>
      <c r="AE130" s="237"/>
      <c r="AF130" s="237"/>
      <c r="AG130" s="237"/>
      <c r="AH130" s="237"/>
      <c r="AI130" s="237"/>
      <c r="AJ130" s="237"/>
      <c r="AK130" s="237"/>
      <c r="AL130" s="237"/>
      <c r="AM130" s="264" t="str">
        <f aca="true">IF(U130&lt;&gt;"","",IF(C130&lt;&gt;"","verlegt",IF(B130&lt;TODAY(),"offen","")))</f>
        <v/>
      </c>
      <c r="AN130" s="264"/>
      <c r="AO130" s="239" t="str">
        <f aca="true">IF(U130&lt;&gt;"","",IF(C130="","",IF(C130&lt;TODAY(),"offen","")))</f>
        <v/>
      </c>
      <c r="AP130" s="239"/>
      <c r="AQ130" s="223" t="n">
        <f aca="false">IF(F130&gt;G130,1,0)</f>
        <v>0</v>
      </c>
      <c r="AR130" s="223" t="n">
        <f aca="false">IF(G130&gt;F130,1,0)</f>
        <v>0</v>
      </c>
      <c r="AS130" s="27" t="n">
        <f aca="false">IF(H130&gt;I130,1,0)</f>
        <v>0</v>
      </c>
      <c r="AT130" s="3" t="n">
        <f aca="false">IF(I130&gt;H130,1,0)</f>
        <v>0</v>
      </c>
      <c r="AU130" s="223" t="n">
        <f aca="false">IF(J130&gt;K130,1,0)</f>
        <v>0</v>
      </c>
      <c r="AV130" s="223" t="n">
        <f aca="false">IF(K130&gt;J130,1,0)</f>
        <v>0</v>
      </c>
      <c r="AW130" s="27" t="n">
        <f aca="false">IF(L130&gt;M130,1,0)</f>
        <v>0</v>
      </c>
      <c r="AX130" s="27" t="n">
        <f aca="false">IF(M130&gt;L130,1,0)</f>
        <v>0</v>
      </c>
      <c r="AY130" s="223" t="n">
        <f aca="false">IF(N130&gt;O130,1,0)</f>
        <v>0</v>
      </c>
      <c r="AZ130" s="223" t="n">
        <f aca="false">IF(O130&gt;N130,1,0)</f>
        <v>0</v>
      </c>
      <c r="BA130" s="177" t="n">
        <f aca="false">IF(T130=3,1,0)</f>
        <v>0</v>
      </c>
      <c r="BB130" s="177" t="n">
        <f aca="false">IF(T130=2,1,0)</f>
        <v>0</v>
      </c>
      <c r="BC130" s="177" t="n">
        <f aca="false">IF(T130=1,1,0)</f>
        <v>0</v>
      </c>
      <c r="BD130" s="177" t="n">
        <f aca="false">IF(AND(T130=0,U130&lt;&gt;0),1,0)</f>
        <v>0</v>
      </c>
      <c r="BE130" s="177" t="n">
        <f aca="false">IF(U79=3,1,0)</f>
        <v>0</v>
      </c>
      <c r="BF130" s="177" t="n">
        <f aca="false">IF(U79=2,1,0)</f>
        <v>0</v>
      </c>
      <c r="BG130" s="177" t="n">
        <f aca="false">IF(U79=1,1,0)</f>
        <v>0</v>
      </c>
      <c r="BH130" s="177" t="n">
        <f aca="false">IF(AND(U79=0,T79&lt;&gt;0),1,0)</f>
        <v>0</v>
      </c>
      <c r="BI130" s="27"/>
    </row>
    <row r="131" customFormat="false" ht="13.5" hidden="true" customHeight="true" outlineLevel="0" collapsed="false">
      <c r="A131" s="224"/>
      <c r="B131" s="225"/>
      <c r="C131" s="263"/>
      <c r="D131" s="262" t="n">
        <f aca="false">D130</f>
        <v>0</v>
      </c>
      <c r="E131" s="228" t="str">
        <f aca="false">E15</f>
        <v>SV Miesau</v>
      </c>
      <c r="F131" s="231"/>
      <c r="G131" s="232"/>
      <c r="H131" s="229"/>
      <c r="I131" s="230"/>
      <c r="J131" s="231"/>
      <c r="K131" s="232"/>
      <c r="L131" s="229"/>
      <c r="M131" s="230"/>
      <c r="N131" s="231"/>
      <c r="O131" s="232"/>
      <c r="P131" s="235" t="str">
        <f aca="false">IF(F131="","",F131+H131+J131+L131+N131)</f>
        <v/>
      </c>
      <c r="Q131" s="236" t="str">
        <f aca="false">IF(G131="","",G131+I131+K131+M131+O131)</f>
        <v/>
      </c>
      <c r="R131" s="235" t="str">
        <f aca="false">IF(F131="","",AQ131+AS131+AU131+AW131+AY131)</f>
        <v/>
      </c>
      <c r="S131" s="236" t="str">
        <f aca="false">IF(G131="","",AR131+AT131+AV131+AX131+AZ131)</f>
        <v/>
      </c>
      <c r="T131" s="218" t="n">
        <f aca="false">IF(AND(R131&lt;&gt;"",R131=3,S131=0),3,              (IF(AND(R131&lt;&gt;"",R131=3,S131=1),3,                           (IF(AND(R131&lt;&gt;"",R131=3,S131=2),2,                        (IF(AND(R131&lt;&gt;"",R131=2),1,                                                 (IF(AND(R131&lt;&gt;"",R131=1),0,                                                               (IF(AND(R131&lt;&gt;"",R131=0),0,                                                                                0)))))))))))</f>
        <v>0</v>
      </c>
      <c r="U131" s="219" t="n">
        <f aca="false">IF(AND(S131&lt;&gt;"",S131=3,R131=0),3,              (IF(AND(S131&lt;&gt;"",S131=3,R131=1),3,                           (IF(AND(S131&lt;&gt;"",S131=3,R131=2),2,                        (IF(AND(S131&lt;&gt;"",S131=2),1,                                                 (IF(AND(S131&lt;&gt;"",S131=1),0,                                                               (IF(AND(S131&lt;&gt;"",S131=0),0,                                                                                0)))))))))))</f>
        <v>0</v>
      </c>
      <c r="V131" s="237"/>
      <c r="W131" s="237"/>
      <c r="X131" s="237"/>
      <c r="Y131" s="237"/>
      <c r="Z131" s="237"/>
      <c r="AA131" s="237"/>
      <c r="AB131" s="237"/>
      <c r="AC131" s="237"/>
      <c r="AD131" s="237"/>
      <c r="AE131" s="237"/>
      <c r="AF131" s="237"/>
      <c r="AG131" s="237"/>
      <c r="AH131" s="237"/>
      <c r="AI131" s="237"/>
      <c r="AJ131" s="237"/>
      <c r="AK131" s="237"/>
      <c r="AL131" s="237"/>
      <c r="AM131" s="238" t="str">
        <f aca="true">IF(U131&lt;&gt;"","",IF(C131&lt;&gt;"","verlegt",IF(B131&lt;TODAY(),"offen","")))</f>
        <v/>
      </c>
      <c r="AN131" s="238"/>
      <c r="AO131" s="239" t="str">
        <f aca="true">IF(U131&lt;&gt;"","",IF(C131="","",IF(C131&lt;TODAY(),"offen","")))</f>
        <v/>
      </c>
      <c r="AP131" s="239"/>
      <c r="AQ131" s="223" t="n">
        <f aca="false">IF(F131&gt;G131,1,0)</f>
        <v>0</v>
      </c>
      <c r="AR131" s="223" t="n">
        <f aca="false">IF(G131&gt;F131,1,0)</f>
        <v>0</v>
      </c>
      <c r="AS131" s="27" t="n">
        <f aca="false">IF(H131&gt;I131,1,0)</f>
        <v>0</v>
      </c>
      <c r="AT131" s="3" t="n">
        <f aca="false">IF(I131&gt;H131,1,0)</f>
        <v>0</v>
      </c>
      <c r="AU131" s="223" t="n">
        <f aca="false">IF(J131&gt;K131,1,0)</f>
        <v>0</v>
      </c>
      <c r="AV131" s="223" t="n">
        <f aca="false">IF(K131&gt;J131,1,0)</f>
        <v>0</v>
      </c>
      <c r="AW131" s="27" t="n">
        <f aca="false">IF(L131&gt;M131,1,0)</f>
        <v>0</v>
      </c>
      <c r="AX131" s="27" t="n">
        <f aca="false">IF(M131&gt;L131,1,0)</f>
        <v>0</v>
      </c>
      <c r="AY131" s="223" t="n">
        <f aca="false">IF(N131&gt;O131,1,0)</f>
        <v>0</v>
      </c>
      <c r="AZ131" s="223" t="n">
        <f aca="false">IF(O131&gt;N131,1,0)</f>
        <v>0</v>
      </c>
      <c r="BA131" s="177" t="n">
        <f aca="false">IF(T131=3,1,0)</f>
        <v>0</v>
      </c>
      <c r="BB131" s="177" t="n">
        <f aca="false">IF(T131=2,1,0)</f>
        <v>0</v>
      </c>
      <c r="BC131" s="177" t="n">
        <f aca="false">IF(T131=1,1,0)</f>
        <v>0</v>
      </c>
      <c r="BD131" s="177" t="n">
        <f aca="false">IF(AND(T131=0,U131&lt;&gt;0),1,0)</f>
        <v>0</v>
      </c>
      <c r="BE131" s="177" t="n">
        <f aca="false">IF(U90=3,1,0)</f>
        <v>0</v>
      </c>
      <c r="BF131" s="177" t="n">
        <f aca="false">IF(U90=2,1,0)</f>
        <v>0</v>
      </c>
      <c r="BG131" s="177" t="n">
        <f aca="false">IF(U90=1,1,0)</f>
        <v>0</v>
      </c>
      <c r="BH131" s="177" t="n">
        <f aca="false">IF(AND(U90=0,T90&lt;&gt;0),1,0)</f>
        <v>0</v>
      </c>
      <c r="BI131" s="27"/>
    </row>
    <row r="132" customFormat="false" ht="13.5" hidden="true" customHeight="true" outlineLevel="0" collapsed="false">
      <c r="A132" s="224"/>
      <c r="B132" s="225"/>
      <c r="C132" s="263"/>
      <c r="D132" s="262" t="n">
        <f aca="false">D131</f>
        <v>0</v>
      </c>
      <c r="E132" s="228" t="n">
        <f aca="false">E18</f>
        <v>0</v>
      </c>
      <c r="F132" s="231"/>
      <c r="G132" s="232"/>
      <c r="H132" s="229"/>
      <c r="I132" s="230"/>
      <c r="J132" s="231"/>
      <c r="K132" s="232"/>
      <c r="L132" s="229"/>
      <c r="M132" s="230"/>
      <c r="N132" s="231"/>
      <c r="O132" s="232"/>
      <c r="P132" s="235" t="str">
        <f aca="false">IF(F132="","",F132+H132+J132+L132+N132)</f>
        <v/>
      </c>
      <c r="Q132" s="236" t="str">
        <f aca="false">IF(G132="","",G132+I132+K132+M132+O132)</f>
        <v/>
      </c>
      <c r="R132" s="235" t="str">
        <f aca="false">IF(F132="","",AQ132+AS132+AU132+AW132+AY132)</f>
        <v/>
      </c>
      <c r="S132" s="236" t="str">
        <f aca="false">IF(G132="","",AR132+AT132+AV132+AX132+AZ132)</f>
        <v/>
      </c>
      <c r="T132" s="218" t="n">
        <f aca="false">IF(AND(R132&lt;&gt;"",R132=3,S132=0),3,              (IF(AND(R132&lt;&gt;"",R132=3,S132=1),3,                           (IF(AND(R132&lt;&gt;"",R132=3,S132=2),2,                        (IF(AND(R132&lt;&gt;"",R132=2),1,                                                 (IF(AND(R132&lt;&gt;"",R132=1),0,                                                               (IF(AND(R132&lt;&gt;"",R132=0),0,                                                                                0)))))))))))</f>
        <v>0</v>
      </c>
      <c r="U132" s="219" t="n">
        <f aca="false">IF(AND(S132&lt;&gt;"",S132=3,R132=0),3,              (IF(AND(S132&lt;&gt;"",S132=3,R132=1),3,                           (IF(AND(S132&lt;&gt;"",S132=3,R132=2),2,                        (IF(AND(S132&lt;&gt;"",S132=2),1,                                                 (IF(AND(S132&lt;&gt;"",S132=1),0,                                                               (IF(AND(S132&lt;&gt;"",S132=0),0,                                                                                0)))))))))))</f>
        <v>0</v>
      </c>
      <c r="V132" s="237"/>
      <c r="W132" s="237"/>
      <c r="X132" s="237"/>
      <c r="Y132" s="237"/>
      <c r="Z132" s="237"/>
      <c r="AA132" s="237"/>
      <c r="AB132" s="237"/>
      <c r="AC132" s="237"/>
      <c r="AD132" s="237"/>
      <c r="AE132" s="237"/>
      <c r="AF132" s="237"/>
      <c r="AG132" s="237"/>
      <c r="AH132" s="237"/>
      <c r="AI132" s="237"/>
      <c r="AJ132" s="237"/>
      <c r="AK132" s="237"/>
      <c r="AL132" s="237"/>
      <c r="AM132" s="238" t="str">
        <f aca="true">IF(U132&lt;&gt;"","",IF(C132&lt;&gt;"","verlegt",IF(B132&lt;TODAY(),"offen","")))</f>
        <v/>
      </c>
      <c r="AN132" s="238"/>
      <c r="AO132" s="239" t="str">
        <f aca="true">IF(U132&lt;&gt;"","",IF(C132="","",IF(C132&lt;TODAY(),"offen","")))</f>
        <v/>
      </c>
      <c r="AP132" s="239"/>
      <c r="AQ132" s="223" t="n">
        <f aca="false">IF(F132&gt;G132,1,0)</f>
        <v>0</v>
      </c>
      <c r="AR132" s="223" t="n">
        <f aca="false">IF(G132&gt;F132,1,0)</f>
        <v>0</v>
      </c>
      <c r="AS132" s="27" t="n">
        <f aca="false">IF(H132&gt;I132,1,0)</f>
        <v>0</v>
      </c>
      <c r="AT132" s="3" t="n">
        <f aca="false">IF(I132&gt;H132,1,0)</f>
        <v>0</v>
      </c>
      <c r="AU132" s="223" t="n">
        <f aca="false">IF(J132&gt;K132,1,0)</f>
        <v>0</v>
      </c>
      <c r="AV132" s="223" t="n">
        <f aca="false">IF(K132&gt;J132,1,0)</f>
        <v>0</v>
      </c>
      <c r="AW132" s="27" t="n">
        <f aca="false">IF(L132&gt;M132,1,0)</f>
        <v>0</v>
      </c>
      <c r="AX132" s="27" t="n">
        <f aca="false">IF(M132&gt;L132,1,0)</f>
        <v>0</v>
      </c>
      <c r="AY132" s="223" t="n">
        <f aca="false">IF(N132&gt;O132,1,0)</f>
        <v>0</v>
      </c>
      <c r="AZ132" s="223" t="n">
        <f aca="false">IF(O132&gt;N132,1,0)</f>
        <v>0</v>
      </c>
      <c r="BA132" s="177" t="n">
        <f aca="false">IF(T132=3,1,0)</f>
        <v>0</v>
      </c>
      <c r="BB132" s="177" t="n">
        <f aca="false">IF(T132=2,1,0)</f>
        <v>0</v>
      </c>
      <c r="BC132" s="177" t="n">
        <f aca="false">IF(T132=1,1,0)</f>
        <v>0</v>
      </c>
      <c r="BD132" s="177" t="n">
        <f aca="false">IF(AND(T132=0,U132&lt;&gt;0),1,0)</f>
        <v>0</v>
      </c>
      <c r="BE132" s="177" t="n">
        <f aca="false">IF(U101=3,1,0)</f>
        <v>0</v>
      </c>
      <c r="BF132" s="177" t="n">
        <f aca="false">IF(U101=2,1,0)</f>
        <v>0</v>
      </c>
      <c r="BG132" s="177" t="n">
        <f aca="false">IF(U101=1,1,0)</f>
        <v>0</v>
      </c>
      <c r="BH132" s="177" t="n">
        <f aca="false">IF(AND(U101=0,T101&lt;&gt;0),1,0)</f>
        <v>0</v>
      </c>
      <c r="BI132" s="27"/>
    </row>
    <row r="133" customFormat="false" ht="13.5" hidden="true" customHeight="true" outlineLevel="0" collapsed="false">
      <c r="A133" s="224"/>
      <c r="B133" s="225"/>
      <c r="C133" s="263"/>
      <c r="D133" s="262" t="n">
        <f aca="false">D132</f>
        <v>0</v>
      </c>
      <c r="E133" s="228" t="n">
        <f aca="false">E21</f>
        <v>0</v>
      </c>
      <c r="F133" s="231"/>
      <c r="G133" s="232"/>
      <c r="H133" s="229"/>
      <c r="I133" s="230"/>
      <c r="J133" s="231"/>
      <c r="K133" s="232"/>
      <c r="L133" s="229"/>
      <c r="M133" s="230"/>
      <c r="N133" s="231"/>
      <c r="O133" s="232"/>
      <c r="P133" s="235" t="str">
        <f aca="false">IF(F133="","",F133+H133+J133+L133+N133)</f>
        <v/>
      </c>
      <c r="Q133" s="236" t="str">
        <f aca="false">IF(G133="","",G133+I133+K133+M133+O133)</f>
        <v/>
      </c>
      <c r="R133" s="235" t="str">
        <f aca="false">IF(F133="","",AQ133+AS133+AU133+AW133+AY133)</f>
        <v/>
      </c>
      <c r="S133" s="236" t="str">
        <f aca="false">IF(G133="","",AR133+AT133+AV133+AX133+AZ133)</f>
        <v/>
      </c>
      <c r="T133" s="218" t="n">
        <f aca="false">IF(AND(R133&lt;&gt;"",R133=3,S133=0),3,              (IF(AND(R133&lt;&gt;"",R133=3,S133=1),3,                           (IF(AND(R133&lt;&gt;"",R133=3,S133=2),2,                        (IF(AND(R133&lt;&gt;"",R133=2),1,                                                 (IF(AND(R133&lt;&gt;"",R133=1),0,                                                               (IF(AND(R133&lt;&gt;"",R133=0),0,                                                                                0)))))))))))</f>
        <v>0</v>
      </c>
      <c r="U133" s="219" t="n">
        <f aca="false">IF(AND(S133&lt;&gt;"",S133=3,R133=0),3,              (IF(AND(S133&lt;&gt;"",S133=3,R133=1),3,                           (IF(AND(S133&lt;&gt;"",S133=3,R133=2),2,                        (IF(AND(S133&lt;&gt;"",S133=2),1,                                                 (IF(AND(S133&lt;&gt;"",S133=1),0,                                                               (IF(AND(S133&lt;&gt;"",S133=0),0,                                                                                0)))))))))))</f>
        <v>0</v>
      </c>
      <c r="V133" s="237"/>
      <c r="W133" s="237"/>
      <c r="X133" s="237"/>
      <c r="Y133" s="237"/>
      <c r="Z133" s="237"/>
      <c r="AA133" s="237"/>
      <c r="AB133" s="237"/>
      <c r="AC133" s="237"/>
      <c r="AD133" s="237"/>
      <c r="AE133" s="237"/>
      <c r="AF133" s="237"/>
      <c r="AG133" s="237"/>
      <c r="AH133" s="237"/>
      <c r="AI133" s="237"/>
      <c r="AJ133" s="237"/>
      <c r="AK133" s="237"/>
      <c r="AL133" s="237"/>
      <c r="AM133" s="238" t="str">
        <f aca="true">IF(U133&lt;&gt;"","",IF(C133&lt;&gt;"","verlegt",IF(B133&lt;TODAY(),"offen","")))</f>
        <v/>
      </c>
      <c r="AN133" s="238"/>
      <c r="AO133" s="239" t="str">
        <f aca="true">IF(U133&lt;&gt;"","",IF(C133="","",IF(C133&lt;TODAY(),"offen","")))</f>
        <v/>
      </c>
      <c r="AP133" s="239"/>
      <c r="AQ133" s="223" t="n">
        <f aca="false">IF(F133&gt;G133,1,0)</f>
        <v>0</v>
      </c>
      <c r="AR133" s="223" t="n">
        <f aca="false">IF(G133&gt;F133,1,0)</f>
        <v>0</v>
      </c>
      <c r="AS133" s="27" t="n">
        <f aca="false">IF(H133&gt;I133,1,0)</f>
        <v>0</v>
      </c>
      <c r="AT133" s="3" t="n">
        <f aca="false">IF(I133&gt;H133,1,0)</f>
        <v>0</v>
      </c>
      <c r="AU133" s="223" t="n">
        <f aca="false">IF(J133&gt;K133,1,0)</f>
        <v>0</v>
      </c>
      <c r="AV133" s="223" t="n">
        <f aca="false">IF(K133&gt;J133,1,0)</f>
        <v>0</v>
      </c>
      <c r="AW133" s="27" t="n">
        <f aca="false">IF(L133&gt;M133,1,0)</f>
        <v>0</v>
      </c>
      <c r="AX133" s="27" t="n">
        <f aca="false">IF(M133&gt;L133,1,0)</f>
        <v>0</v>
      </c>
      <c r="AY133" s="223" t="n">
        <f aca="false">IF(N133&gt;O133,1,0)</f>
        <v>0</v>
      </c>
      <c r="AZ133" s="223" t="n">
        <f aca="false">IF(O133&gt;N133,1,0)</f>
        <v>0</v>
      </c>
      <c r="BA133" s="177" t="n">
        <f aca="false">IF(T133=3,1,0)</f>
        <v>0</v>
      </c>
      <c r="BB133" s="177" t="n">
        <f aca="false">IF(T133=2,1,0)</f>
        <v>0</v>
      </c>
      <c r="BC133" s="177" t="n">
        <f aca="false">IF(T133=1,1,0)</f>
        <v>0</v>
      </c>
      <c r="BD133" s="177" t="n">
        <f aca="false">IF(AND(T133=0,U133&lt;&gt;0),1,0)</f>
        <v>0</v>
      </c>
      <c r="BE133" s="177" t="n">
        <f aca="false">IF(U112=3,1,0)</f>
        <v>0</v>
      </c>
      <c r="BF133" s="177" t="n">
        <f aca="false">IF(U112=2,1,0)</f>
        <v>0</v>
      </c>
      <c r="BG133" s="177" t="n">
        <f aca="false">IF(U112=1,1,0)</f>
        <v>0</v>
      </c>
      <c r="BH133" s="177" t="n">
        <f aca="false">IF(AND(U112=0,T112&lt;&gt;0),1,0)</f>
        <v>0</v>
      </c>
      <c r="BI133" s="27"/>
    </row>
    <row r="134" customFormat="false" ht="13.5" hidden="true" customHeight="true" outlineLevel="0" collapsed="false">
      <c r="A134" s="224"/>
      <c r="B134" s="225"/>
      <c r="C134" s="263"/>
      <c r="D134" s="262" t="n">
        <f aca="false">D133</f>
        <v>0</v>
      </c>
      <c r="E134" s="228" t="n">
        <f aca="false">E24</f>
        <v>0</v>
      </c>
      <c r="F134" s="231"/>
      <c r="G134" s="232"/>
      <c r="H134" s="229"/>
      <c r="I134" s="230"/>
      <c r="J134" s="231"/>
      <c r="K134" s="232"/>
      <c r="L134" s="229"/>
      <c r="M134" s="230"/>
      <c r="N134" s="231"/>
      <c r="O134" s="232"/>
      <c r="P134" s="235" t="str">
        <f aca="false">IF(F134="","",F134+H134+J134+L134+N134)</f>
        <v/>
      </c>
      <c r="Q134" s="236" t="str">
        <f aca="false">IF(G134="","",G134+I134+K134+M134+O134)</f>
        <v/>
      </c>
      <c r="R134" s="235" t="str">
        <f aca="false">IF(F134="","",AQ134+AS134+AU134+AW134+AY134)</f>
        <v/>
      </c>
      <c r="S134" s="236" t="str">
        <f aca="false">IF(G134="","",AR134+AT134+AV134+AX134+AZ134)</f>
        <v/>
      </c>
      <c r="T134" s="218" t="n">
        <f aca="false">IF(AND(R134&lt;&gt;"",R134=3,S134=0),3,              (IF(AND(R134&lt;&gt;"",R134=3,S134=1),3,                           (IF(AND(R134&lt;&gt;"",R134=3,S134=2),2,                        (IF(AND(R134&lt;&gt;"",R134=2),1,                                                 (IF(AND(R134&lt;&gt;"",R134=1),0,                                                               (IF(AND(R134&lt;&gt;"",R134=0),0,                                                                                0)))))))))))</f>
        <v>0</v>
      </c>
      <c r="U134" s="219" t="n">
        <f aca="false">IF(AND(S134&lt;&gt;"",S134=3,R134=0),3,              (IF(AND(S134&lt;&gt;"",S134=3,R134=1),3,                           (IF(AND(S134&lt;&gt;"",S134=3,R134=2),2,                        (IF(AND(S134&lt;&gt;"",S134=2),1,                                                 (IF(AND(S134&lt;&gt;"",S134=1),0,                                                               (IF(AND(S134&lt;&gt;"",S134=0),0,                                                                                0)))))))))))</f>
        <v>0</v>
      </c>
      <c r="V134" s="237"/>
      <c r="W134" s="237"/>
      <c r="X134" s="237"/>
      <c r="Y134" s="237"/>
      <c r="Z134" s="237"/>
      <c r="AA134" s="237"/>
      <c r="AB134" s="237"/>
      <c r="AC134" s="237"/>
      <c r="AD134" s="237"/>
      <c r="AE134" s="237"/>
      <c r="AF134" s="237"/>
      <c r="AG134" s="237"/>
      <c r="AH134" s="237"/>
      <c r="AI134" s="237"/>
      <c r="AJ134" s="237"/>
      <c r="AK134" s="237"/>
      <c r="AL134" s="237"/>
      <c r="AM134" s="238" t="str">
        <f aca="true">IF(U134&lt;&gt;"","",IF(C134&lt;&gt;"","verlegt",IF(B134&lt;TODAY(),"offen","")))</f>
        <v/>
      </c>
      <c r="AN134" s="238"/>
      <c r="AO134" s="239" t="str">
        <f aca="true">IF(U134&lt;&gt;"","",IF(C134="","",IF(C134&lt;TODAY(),"offen","")))</f>
        <v/>
      </c>
      <c r="AP134" s="239"/>
      <c r="AQ134" s="223" t="n">
        <f aca="false">IF(F134&gt;G134,1,0)</f>
        <v>0</v>
      </c>
      <c r="AR134" s="223" t="n">
        <f aca="false">IF(G134&gt;F134,1,0)</f>
        <v>0</v>
      </c>
      <c r="AS134" s="27" t="n">
        <f aca="false">IF(H134&gt;I134,1,0)</f>
        <v>0</v>
      </c>
      <c r="AT134" s="3" t="n">
        <f aca="false">IF(I134&gt;H134,1,0)</f>
        <v>0</v>
      </c>
      <c r="AU134" s="223" t="n">
        <f aca="false">IF(J134&gt;K134,1,0)</f>
        <v>0</v>
      </c>
      <c r="AV134" s="223" t="n">
        <f aca="false">IF(K134&gt;J134,1,0)</f>
        <v>0</v>
      </c>
      <c r="AW134" s="27" t="n">
        <f aca="false">IF(L134&gt;M134,1,0)</f>
        <v>0</v>
      </c>
      <c r="AX134" s="27" t="n">
        <f aca="false">IF(M134&gt;L134,1,0)</f>
        <v>0</v>
      </c>
      <c r="AY134" s="223" t="n">
        <f aca="false">IF(N134&gt;O134,1,0)</f>
        <v>0</v>
      </c>
      <c r="AZ134" s="223" t="n">
        <f aca="false">IF(O134&gt;N134,1,0)</f>
        <v>0</v>
      </c>
      <c r="BA134" s="177" t="n">
        <f aca="false">IF(T134=3,1,0)</f>
        <v>0</v>
      </c>
      <c r="BB134" s="177" t="n">
        <f aca="false">IF(T134=2,1,0)</f>
        <v>0</v>
      </c>
      <c r="BC134" s="177" t="n">
        <f aca="false">IF(T134=1,1,0)</f>
        <v>0</v>
      </c>
      <c r="BD134" s="177" t="n">
        <f aca="false">IF(AND(T134=0,U134&lt;&gt;0),1,0)</f>
        <v>0</v>
      </c>
      <c r="BE134" s="177" t="n">
        <f aca="false">IF(U123=3,1,0)</f>
        <v>0</v>
      </c>
      <c r="BF134" s="177" t="n">
        <f aca="false">IF(U123=2,1,0)</f>
        <v>0</v>
      </c>
      <c r="BG134" s="177" t="n">
        <f aca="false">IF(U123=1,1,0)</f>
        <v>0</v>
      </c>
      <c r="BH134" s="177" t="n">
        <f aca="false">IF(AND(U123=0,T123&lt;&gt;0),1,0)</f>
        <v>0</v>
      </c>
      <c r="BI134" s="27"/>
    </row>
    <row r="135" customFormat="false" ht="13.5" hidden="true" customHeight="true" outlineLevel="0" collapsed="false">
      <c r="A135" s="224"/>
      <c r="B135" s="225"/>
      <c r="C135" s="263"/>
      <c r="D135" s="262" t="n">
        <f aca="false">D134</f>
        <v>0</v>
      </c>
      <c r="E135" s="228" t="n">
        <f aca="false">E30</f>
        <v>0</v>
      </c>
      <c r="F135" s="231"/>
      <c r="G135" s="232"/>
      <c r="H135" s="229"/>
      <c r="I135" s="230"/>
      <c r="J135" s="231"/>
      <c r="K135" s="232"/>
      <c r="L135" s="229"/>
      <c r="M135" s="230"/>
      <c r="N135" s="231"/>
      <c r="O135" s="232"/>
      <c r="P135" s="235" t="str">
        <f aca="false">IF(F135="","",F135+H135+J135+L135+N135)</f>
        <v/>
      </c>
      <c r="Q135" s="236" t="str">
        <f aca="false">IF(G135="","",G135+I135+K135+M135+O135)</f>
        <v/>
      </c>
      <c r="R135" s="235" t="str">
        <f aca="false">IF(F135="","",AQ135+AS135+AU135+AW135+AY135)</f>
        <v/>
      </c>
      <c r="S135" s="236" t="str">
        <f aca="false">IF(G135="","",AR135+AT135+AV135+AX135+AZ135)</f>
        <v/>
      </c>
      <c r="T135" s="218" t="n">
        <f aca="false">IF(AND(R135&lt;&gt;"",R135=3,S135=0),3,              (IF(AND(R135&lt;&gt;"",R135=3,S135=1),3,                           (IF(AND(R135&lt;&gt;"",R135=3,S135=2),2,                        (IF(AND(R135&lt;&gt;"",R135=2),1,                                                 (IF(AND(R135&lt;&gt;"",R135=1),0,                                                               (IF(AND(R135&lt;&gt;"",R135=0),0,                                                                                0)))))))))))</f>
        <v>0</v>
      </c>
      <c r="U135" s="219" t="n">
        <f aca="false">IF(AND(S135&lt;&gt;"",S135=3,R135=0),3,              (IF(AND(S135&lt;&gt;"",S135=3,R135=1),3,                           (IF(AND(S135&lt;&gt;"",S135=3,R135=2),2,                        (IF(AND(S135&lt;&gt;"",S135=2),1,                                                 (IF(AND(S135&lt;&gt;"",S135=1),0,                                                               (IF(AND(S135&lt;&gt;"",S135=0),0,                                                                                0)))))))))))</f>
        <v>0</v>
      </c>
      <c r="V135" s="237"/>
      <c r="W135" s="237"/>
      <c r="X135" s="237"/>
      <c r="Y135" s="237"/>
      <c r="Z135" s="237"/>
      <c r="AA135" s="237"/>
      <c r="AB135" s="237"/>
      <c r="AC135" s="237"/>
      <c r="AD135" s="237"/>
      <c r="AE135" s="237"/>
      <c r="AF135" s="237"/>
      <c r="AG135" s="237"/>
      <c r="AH135" s="237"/>
      <c r="AI135" s="237"/>
      <c r="AJ135" s="237"/>
      <c r="AK135" s="237"/>
      <c r="AL135" s="237"/>
      <c r="AM135" s="238" t="str">
        <f aca="true">IF(U135&lt;&gt;"","",IF(C135&lt;&gt;"","verlegt",IF(B135&lt;TODAY(),"offen","")))</f>
        <v/>
      </c>
      <c r="AN135" s="238"/>
      <c r="AO135" s="239" t="str">
        <f aca="true">IF(U135&lt;&gt;"","",IF(C135="","",IF(C135&lt;TODAY(),"offen","")))</f>
        <v/>
      </c>
      <c r="AP135" s="239"/>
      <c r="AQ135" s="223" t="n">
        <f aca="false">IF(F135&gt;G135,1,0)</f>
        <v>0</v>
      </c>
      <c r="AR135" s="223" t="n">
        <f aca="false">IF(G135&gt;F135,1,0)</f>
        <v>0</v>
      </c>
      <c r="AS135" s="27" t="n">
        <f aca="false">IF(H135&gt;I135,1,0)</f>
        <v>0</v>
      </c>
      <c r="AT135" s="3" t="n">
        <f aca="false">IF(I135&gt;H135,1,0)</f>
        <v>0</v>
      </c>
      <c r="AU135" s="223" t="n">
        <f aca="false">IF(J135&gt;K135,1,0)</f>
        <v>0</v>
      </c>
      <c r="AV135" s="223" t="n">
        <f aca="false">IF(K135&gt;J135,1,0)</f>
        <v>0</v>
      </c>
      <c r="AW135" s="27" t="n">
        <f aca="false">IF(L135&gt;M135,1,0)</f>
        <v>0</v>
      </c>
      <c r="AX135" s="27" t="n">
        <f aca="false">IF(M135&gt;L135,1,0)</f>
        <v>0</v>
      </c>
      <c r="AY135" s="223" t="n">
        <f aca="false">IF(N135&gt;O135,1,0)</f>
        <v>0</v>
      </c>
      <c r="AZ135" s="223" t="n">
        <f aca="false">IF(O135&gt;N135,1,0)</f>
        <v>0</v>
      </c>
      <c r="BA135" s="177" t="n">
        <f aca="false">IF(T135=3,1,0)</f>
        <v>0</v>
      </c>
      <c r="BB135" s="177" t="n">
        <f aca="false">IF(T135=2,1,0)</f>
        <v>0</v>
      </c>
      <c r="BC135" s="177" t="n">
        <f aca="false">IF(T135=1,1,0)</f>
        <v>0</v>
      </c>
      <c r="BD135" s="177" t="n">
        <f aca="false">IF(AND(T135=0,U135&lt;&gt;0),1,0)</f>
        <v>0</v>
      </c>
      <c r="BE135" s="177" t="n">
        <f aca="false">IF(U146=3,1,0)</f>
        <v>0</v>
      </c>
      <c r="BF135" s="177" t="n">
        <f aca="false">IF(U146=2,1,0)</f>
        <v>0</v>
      </c>
      <c r="BG135" s="177" t="n">
        <f aca="false">IF(U146=1,1,0)</f>
        <v>0</v>
      </c>
      <c r="BH135" s="177" t="n">
        <f aca="false">IF(AND(U146=0,T146&lt;&gt;0),1,0)</f>
        <v>0</v>
      </c>
      <c r="BI135" s="27"/>
    </row>
    <row r="136" customFormat="false" ht="13.5" hidden="true" customHeight="true" outlineLevel="0" collapsed="false">
      <c r="A136" s="241"/>
      <c r="B136" s="242"/>
      <c r="C136" s="265"/>
      <c r="D136" s="266" t="n">
        <f aca="false">D135</f>
        <v>0</v>
      </c>
      <c r="E136" s="267" t="n">
        <f aca="false">E33</f>
        <v>0</v>
      </c>
      <c r="F136" s="247"/>
      <c r="G136" s="248"/>
      <c r="H136" s="245"/>
      <c r="I136" s="246"/>
      <c r="J136" s="247"/>
      <c r="K136" s="248"/>
      <c r="L136" s="245"/>
      <c r="M136" s="246"/>
      <c r="N136" s="247"/>
      <c r="O136" s="248"/>
      <c r="P136" s="251" t="str">
        <f aca="false">IF(F136="","",F136+H136+J136+L136+N136)</f>
        <v/>
      </c>
      <c r="Q136" s="252" t="str">
        <f aca="false">IF(G136="","",G136+I136+K136+M136+O136)</f>
        <v/>
      </c>
      <c r="R136" s="251" t="str">
        <f aca="false">IF(F136="","",AQ136+AS136+AU136+AW136+AY136)</f>
        <v/>
      </c>
      <c r="S136" s="252" t="str">
        <f aca="false">IF(G136="","",AR136+AT136+AV136+AX136+AZ136)</f>
        <v/>
      </c>
      <c r="T136" s="218" t="n">
        <f aca="false">IF(AND(R136&lt;&gt;"",R136=3,S136=0),3,              (IF(AND(R136&lt;&gt;"",R136=3,S136=1),3,                           (IF(AND(R136&lt;&gt;"",R136=3,S136=2),2,                        (IF(AND(R136&lt;&gt;"",R136=2),1,                                                 (IF(AND(R136&lt;&gt;"",R136=1),0,                                                               (IF(AND(R136&lt;&gt;"",R136=0),0,                                                                                0)))))))))))</f>
        <v>0</v>
      </c>
      <c r="U136" s="219" t="n">
        <f aca="false">IF(AND(S136&lt;&gt;"",S136=3,R136=0),3,              (IF(AND(S136&lt;&gt;"",S136=3,R136=1),3,                           (IF(AND(S136&lt;&gt;"",S136=3,R136=2),2,                        (IF(AND(S136&lt;&gt;"",S136=2),1,                                                 (IF(AND(S136&lt;&gt;"",S136=1),0,                                                               (IF(AND(S136&lt;&gt;"",S136=0),0,                                                                                0)))))))))))</f>
        <v>0</v>
      </c>
      <c r="V136" s="253"/>
      <c r="W136" s="253"/>
      <c r="X136" s="253"/>
      <c r="Y136" s="253"/>
      <c r="Z136" s="253"/>
      <c r="AA136" s="253"/>
      <c r="AB136" s="253"/>
      <c r="AC136" s="253"/>
      <c r="AD136" s="253"/>
      <c r="AE136" s="253"/>
      <c r="AF136" s="253"/>
      <c r="AG136" s="253"/>
      <c r="AH136" s="253"/>
      <c r="AI136" s="253"/>
      <c r="AJ136" s="253"/>
      <c r="AK136" s="253"/>
      <c r="AL136" s="253"/>
      <c r="AM136" s="254" t="str">
        <f aca="true">IF(U136&lt;&gt;"","",IF(C136&lt;&gt;"","verlegt",IF(B136&lt;TODAY(),"offen","")))</f>
        <v/>
      </c>
      <c r="AN136" s="254"/>
      <c r="AO136" s="255" t="str">
        <f aca="true">IF(U136&lt;&gt;"","",IF(C136="","",IF(C136&lt;TODAY(),"offen","")))</f>
        <v/>
      </c>
      <c r="AP136" s="255"/>
      <c r="AQ136" s="223" t="n">
        <f aca="false">IF(F136&gt;G136,1,0)</f>
        <v>0</v>
      </c>
      <c r="AR136" s="223" t="n">
        <f aca="false">IF(G136&gt;F136,1,0)</f>
        <v>0</v>
      </c>
      <c r="AS136" s="27" t="n">
        <f aca="false">IF(H136&gt;I136,1,0)</f>
        <v>0</v>
      </c>
      <c r="AT136" s="3" t="n">
        <f aca="false">IF(I136&gt;H136,1,0)</f>
        <v>0</v>
      </c>
      <c r="AU136" s="223" t="n">
        <f aca="false">IF(J136&gt;K136,1,0)</f>
        <v>0</v>
      </c>
      <c r="AV136" s="223" t="n">
        <f aca="false">IF(K136&gt;J136,1,0)</f>
        <v>0</v>
      </c>
      <c r="AW136" s="27" t="n">
        <f aca="false">IF(L136&gt;M136,1,0)</f>
        <v>0</v>
      </c>
      <c r="AX136" s="27" t="n">
        <f aca="false">IF(M136&gt;L136,1,0)</f>
        <v>0</v>
      </c>
      <c r="AY136" s="223" t="n">
        <f aca="false">IF(N136&gt;O136,1,0)</f>
        <v>0</v>
      </c>
      <c r="AZ136" s="223" t="n">
        <f aca="false">IF(O136&gt;N136,1,0)</f>
        <v>0</v>
      </c>
      <c r="BA136" s="177" t="n">
        <f aca="false">IF(T136=3,1,0)</f>
        <v>0</v>
      </c>
      <c r="BB136" s="177" t="n">
        <f aca="false">IF(T136=2,1,0)</f>
        <v>0</v>
      </c>
      <c r="BC136" s="177" t="n">
        <f aca="false">IF(T136=1,1,0)</f>
        <v>0</v>
      </c>
      <c r="BD136" s="177" t="n">
        <f aca="false">IF(AND(T136=0,U136&lt;&gt;0),1,0)</f>
        <v>0</v>
      </c>
      <c r="BE136" s="177" t="n">
        <f aca="false">IF(U157=3,1,0)</f>
        <v>0</v>
      </c>
      <c r="BF136" s="177" t="n">
        <f aca="false">IF(U157=2,1,0)</f>
        <v>0</v>
      </c>
      <c r="BG136" s="177" t="n">
        <f aca="false">IF(U157=1,1,0)</f>
        <v>0</v>
      </c>
      <c r="BH136" s="177" t="n">
        <f aca="false">IF(AND(U157=0,T157&lt;&gt;0),1,0)</f>
        <v>0</v>
      </c>
      <c r="BI136" s="27"/>
    </row>
    <row r="137" customFormat="false" ht="13.5" hidden="true" customHeight="true" outlineLevel="0" collapsed="false">
      <c r="A137" s="26"/>
      <c r="C137" s="27"/>
      <c r="D137" s="24"/>
      <c r="E137" s="24"/>
      <c r="T137" s="218" t="n">
        <f aca="false">IF(AND(R137&lt;&gt;"",R137=3,S137=0),3,              (IF(AND(R137&lt;&gt;"",R137=3,S137=1),3,                           (IF(AND(R137&lt;&gt;"",R137=3,S137=2),2,                        (IF(AND(R137&lt;&gt;"",R137=2),1,                                                 (IF(AND(R137&lt;&gt;"",R137=1),0,                                                               (IF(AND(R137&lt;&gt;"",R137=0),0,                                                                                0)))))))))))</f>
        <v>0</v>
      </c>
      <c r="U137" s="219" t="n">
        <f aca="false">IF(AND(S137&lt;&gt;"",S137=3,R137=0),3,              (IF(AND(S137&lt;&gt;"",S137=3,R137=1),3,                           (IF(AND(S137&lt;&gt;"",S137=3,R137=2),2,                        (IF(AND(S137&lt;&gt;"",S137=2),1,                                                 (IF(AND(S137&lt;&gt;"",S137=1),0,                                                               (IF(AND(S137&lt;&gt;"",S137=0),0,                                                                                0)))))))))))</f>
        <v>0</v>
      </c>
      <c r="V137" s="256"/>
      <c r="W137" s="256"/>
      <c r="X137" s="257"/>
      <c r="Y137" s="257"/>
      <c r="Z137" s="257"/>
      <c r="AA137" s="257"/>
      <c r="AB137" s="257"/>
      <c r="AC137" s="257"/>
      <c r="AD137" s="257"/>
      <c r="AE137" s="257"/>
      <c r="AF137" s="257"/>
      <c r="AG137" s="257"/>
      <c r="AH137" s="257"/>
      <c r="AI137" s="257"/>
      <c r="AJ137" s="257"/>
      <c r="AK137" s="257"/>
      <c r="AL137" s="257"/>
      <c r="AM137" s="257"/>
      <c r="AQ137" s="223"/>
      <c r="AR137" s="223"/>
      <c r="AS137" s="27"/>
      <c r="AU137" s="223"/>
      <c r="AV137" s="223"/>
      <c r="AW137" s="27"/>
      <c r="AX137" s="27"/>
      <c r="AY137" s="223"/>
      <c r="AZ137" s="223"/>
      <c r="BA137" s="258" t="n">
        <f aca="false">SUM(BA127:BA136)</f>
        <v>0</v>
      </c>
      <c r="BB137" s="258" t="n">
        <f aca="false">SUM(BB127:BB136)</f>
        <v>0</v>
      </c>
      <c r="BC137" s="258" t="n">
        <f aca="false">SUM(BC127:BC136)</f>
        <v>0</v>
      </c>
      <c r="BD137" s="258" t="n">
        <f aca="false">SUM(BD127:BD136)</f>
        <v>0</v>
      </c>
      <c r="BE137" s="258" t="n">
        <f aca="false">SUM(BE127:BE136)</f>
        <v>0</v>
      </c>
      <c r="BF137" s="258" t="n">
        <f aca="false">SUM(BF127:BF136)</f>
        <v>0</v>
      </c>
      <c r="BG137" s="258" t="n">
        <f aca="false">SUM(BG127:BG136)</f>
        <v>0</v>
      </c>
      <c r="BH137" s="258" t="n">
        <f aca="false">SUM(BH127:BH136)</f>
        <v>0</v>
      </c>
      <c r="BI137" s="27" t="n">
        <f aca="false">SUM(BA137:BH137)</f>
        <v>0</v>
      </c>
    </row>
    <row r="138" customFormat="false" ht="13.5" hidden="true" customHeight="true" outlineLevel="0" collapsed="false">
      <c r="A138" s="205"/>
      <c r="B138" s="206"/>
      <c r="C138" s="259"/>
      <c r="D138" s="260" t="n">
        <f aca="false">E30</f>
        <v>0</v>
      </c>
      <c r="E138" s="209" t="str">
        <f aca="false">E3</f>
        <v>TSV Hütschenhausen I</v>
      </c>
      <c r="F138" s="212"/>
      <c r="G138" s="213"/>
      <c r="H138" s="210"/>
      <c r="I138" s="211"/>
      <c r="J138" s="212"/>
      <c r="K138" s="213"/>
      <c r="L138" s="210"/>
      <c r="M138" s="211"/>
      <c r="N138" s="212"/>
      <c r="O138" s="213"/>
      <c r="P138" s="216" t="str">
        <f aca="false">IF(F138="","",F138+H138+J138+L138+N138)</f>
        <v/>
      </c>
      <c r="Q138" s="217" t="str">
        <f aca="false">IF(G138="","",G138+I138+K138+M138+O138)</f>
        <v/>
      </c>
      <c r="R138" s="216" t="str">
        <f aca="false">IF(F138="","",AQ138+AS138+AU138+AW138+AY138)</f>
        <v/>
      </c>
      <c r="S138" s="217" t="str">
        <f aca="false">IF(G138="","",AR138+AT138+AV138+AX138+AZ138)</f>
        <v/>
      </c>
      <c r="T138" s="218" t="n">
        <f aca="false">IF(AND(R138&lt;&gt;"",R138=3,S138=0),3,              (IF(AND(R138&lt;&gt;"",R138=3,S138=1),3,                           (IF(AND(R138&lt;&gt;"",R138=3,S138=2),2,                        (IF(AND(R138&lt;&gt;"",R138=2),1,                                                 (IF(AND(R138&lt;&gt;"",R138=1),0,                                                               (IF(AND(R138&lt;&gt;"",R138=0),0,                                                                                0)))))))))))</f>
        <v>0</v>
      </c>
      <c r="U138" s="219" t="n">
        <f aca="false">IF(AND(S138&lt;&gt;"",S138=3,R138=0),3,              (IF(AND(S138&lt;&gt;"",S138=3,R138=1),3,                           (IF(AND(S138&lt;&gt;"",S138=3,R138=2),2,                        (IF(AND(S138&lt;&gt;"",S138=2),1,                                                 (IF(AND(S138&lt;&gt;"",S138=1),0,                                                               (IF(AND(S138&lt;&gt;"",S138=0),0,                                                                                0)))))))))))</f>
        <v>0</v>
      </c>
      <c r="V138" s="220"/>
      <c r="W138" s="220"/>
      <c r="X138" s="220"/>
      <c r="Y138" s="220"/>
      <c r="Z138" s="220"/>
      <c r="AA138" s="220"/>
      <c r="AB138" s="220"/>
      <c r="AC138" s="220"/>
      <c r="AD138" s="220"/>
      <c r="AE138" s="220"/>
      <c r="AF138" s="220"/>
      <c r="AG138" s="220"/>
      <c r="AH138" s="220"/>
      <c r="AI138" s="220"/>
      <c r="AJ138" s="220"/>
      <c r="AK138" s="220"/>
      <c r="AL138" s="220"/>
      <c r="AM138" s="221" t="str">
        <f aca="true">IF(U138&lt;&gt;"","",IF(C138&lt;&gt;"","verlegt",IF(B138&lt;TODAY(),"offen","")))</f>
        <v/>
      </c>
      <c r="AN138" s="221"/>
      <c r="AO138" s="222" t="str">
        <f aca="true">IF(U138&lt;&gt;"","",IF(C138="","",IF(C138&lt;TODAY(),"offen","")))</f>
        <v/>
      </c>
      <c r="AP138" s="222"/>
      <c r="AQ138" s="223" t="n">
        <f aca="false">IF(F138&gt;G138,1,0)</f>
        <v>0</v>
      </c>
      <c r="AR138" s="223" t="n">
        <f aca="false">IF(G138&gt;F138,1,0)</f>
        <v>0</v>
      </c>
      <c r="AS138" s="27" t="n">
        <f aca="false">IF(H138&gt;I138,1,0)</f>
        <v>0</v>
      </c>
      <c r="AT138" s="3" t="n">
        <f aca="false">IF(I138&gt;H138,1,0)</f>
        <v>0</v>
      </c>
      <c r="AU138" s="223" t="n">
        <f aca="false">IF(J138&gt;K138,1,0)</f>
        <v>0</v>
      </c>
      <c r="AV138" s="223" t="n">
        <f aca="false">IF(K138&gt;J138,1,0)</f>
        <v>0</v>
      </c>
      <c r="AW138" s="27" t="n">
        <f aca="false">IF(L138&gt;M138,1,0)</f>
        <v>0</v>
      </c>
      <c r="AX138" s="27" t="n">
        <f aca="false">IF(M138&gt;L138,1,0)</f>
        <v>0</v>
      </c>
      <c r="AY138" s="223" t="n">
        <f aca="false">IF(N138&gt;O138,1,0)</f>
        <v>0</v>
      </c>
      <c r="AZ138" s="223" t="n">
        <f aca="false">IF(O138&gt;N138,1,0)</f>
        <v>0</v>
      </c>
      <c r="BA138" s="177" t="n">
        <f aca="false">IF(T138=3,1,0)</f>
        <v>0</v>
      </c>
      <c r="BB138" s="177" t="n">
        <f aca="false">IF(T138=2,1,0)</f>
        <v>0</v>
      </c>
      <c r="BC138" s="177" t="n">
        <f aca="false">IF(T138=1,1,0)</f>
        <v>0</v>
      </c>
      <c r="BD138" s="177" t="n">
        <f aca="false">IF(AND(T138=0,U138&lt;&gt;0),1,0)</f>
        <v>0</v>
      </c>
      <c r="BE138" s="177" t="n">
        <f aca="false">IF(U47=3,1,0)</f>
        <v>0</v>
      </c>
      <c r="BF138" s="177" t="n">
        <f aca="false">IF(U47=2,1,0)</f>
        <v>0</v>
      </c>
      <c r="BG138" s="177" t="n">
        <f aca="false">IF(U47=1,1,0)</f>
        <v>0</v>
      </c>
      <c r="BH138" s="177" t="n">
        <f aca="false">IF(AND(U47=0,T47&lt;&gt;0),1,0)</f>
        <v>0</v>
      </c>
      <c r="BI138" s="27"/>
    </row>
    <row r="139" customFormat="false" ht="13.5" hidden="true" customHeight="true" outlineLevel="0" collapsed="false">
      <c r="A139" s="224"/>
      <c r="B139" s="225"/>
      <c r="C139" s="263"/>
      <c r="D139" s="262" t="n">
        <f aca="false">D138</f>
        <v>0</v>
      </c>
      <c r="E139" s="228" t="str">
        <f aca="false">E6</f>
        <v>Rodenbach/Weilerbach</v>
      </c>
      <c r="F139" s="231"/>
      <c r="G139" s="232"/>
      <c r="H139" s="229"/>
      <c r="I139" s="230"/>
      <c r="J139" s="231"/>
      <c r="K139" s="232"/>
      <c r="L139" s="229"/>
      <c r="M139" s="230"/>
      <c r="N139" s="231"/>
      <c r="O139" s="232"/>
      <c r="P139" s="235" t="str">
        <f aca="false">IF(F139="","",F139+H139+J139+L139+N139)</f>
        <v/>
      </c>
      <c r="Q139" s="236" t="str">
        <f aca="false">IF(G139="","",G139+I139+K139+M139+O139)</f>
        <v/>
      </c>
      <c r="R139" s="235" t="str">
        <f aca="false">IF(F139="","",AQ139+AS139+AU139+AW139+AY139)</f>
        <v/>
      </c>
      <c r="S139" s="236" t="str">
        <f aca="false">IF(G139="","",AR139+AT139+AV139+AX139+AZ139)</f>
        <v/>
      </c>
      <c r="T139" s="218" t="n">
        <f aca="false">IF(AND(R139&lt;&gt;"",R139=3,S139=0),3,              (IF(AND(R139&lt;&gt;"",R139=3,S139=1),3,                           (IF(AND(R139&lt;&gt;"",R139=3,S139=2),2,                        (IF(AND(R139&lt;&gt;"",R139=2),1,                                                 (IF(AND(R139&lt;&gt;"",R139=1),0,                                                               (IF(AND(R139&lt;&gt;"",R139=0),0,                                                                                0)))))))))))</f>
        <v>0</v>
      </c>
      <c r="U139" s="219" t="n">
        <f aca="false">IF(AND(S139&lt;&gt;"",S139=3,R139=0),3,              (IF(AND(S139&lt;&gt;"",S139=3,R139=1),3,                           (IF(AND(S139&lt;&gt;"",S139=3,R139=2),2,                        (IF(AND(S139&lt;&gt;"",S139=2),1,                                                 (IF(AND(S139&lt;&gt;"",S139=1),0,                                                               (IF(AND(S139&lt;&gt;"",S139=0),0,                                                                                0)))))))))))</f>
        <v>0</v>
      </c>
      <c r="V139" s="237"/>
      <c r="W139" s="237"/>
      <c r="X139" s="237"/>
      <c r="Y139" s="237"/>
      <c r="Z139" s="237"/>
      <c r="AA139" s="237"/>
      <c r="AB139" s="237"/>
      <c r="AC139" s="237"/>
      <c r="AD139" s="237"/>
      <c r="AE139" s="237"/>
      <c r="AF139" s="237"/>
      <c r="AG139" s="237"/>
      <c r="AH139" s="237"/>
      <c r="AI139" s="237"/>
      <c r="AJ139" s="237"/>
      <c r="AK139" s="237"/>
      <c r="AL139" s="237"/>
      <c r="AM139" s="238" t="str">
        <f aca="true">IF(U139&lt;&gt;"","",IF(C139&lt;&gt;"","verlegt",IF(B139&lt;TODAY(),"offen","")))</f>
        <v/>
      </c>
      <c r="AN139" s="238"/>
      <c r="AO139" s="239" t="str">
        <f aca="true">IF(U139&lt;&gt;"","",IF(C139="","",IF(C139&lt;TODAY(),"offen","")))</f>
        <v/>
      </c>
      <c r="AP139" s="239"/>
      <c r="AQ139" s="223" t="n">
        <f aca="false">IF(F139&gt;G139,1,0)</f>
        <v>0</v>
      </c>
      <c r="AR139" s="223" t="n">
        <f aca="false">IF(G139&gt;F139,1,0)</f>
        <v>0</v>
      </c>
      <c r="AS139" s="27" t="n">
        <f aca="false">IF(H139&gt;I139,1,0)</f>
        <v>0</v>
      </c>
      <c r="AT139" s="3" t="n">
        <f aca="false">IF(I139&gt;H139,1,0)</f>
        <v>0</v>
      </c>
      <c r="AU139" s="223" t="n">
        <f aca="false">IF(J139&gt;K139,1,0)</f>
        <v>0</v>
      </c>
      <c r="AV139" s="223" t="n">
        <f aca="false">IF(K139&gt;J139,1,0)</f>
        <v>0</v>
      </c>
      <c r="AW139" s="27" t="n">
        <f aca="false">IF(L139&gt;M139,1,0)</f>
        <v>0</v>
      </c>
      <c r="AX139" s="27" t="n">
        <f aca="false">IF(M139&gt;L139,1,0)</f>
        <v>0</v>
      </c>
      <c r="AY139" s="223" t="n">
        <f aca="false">IF(N139&gt;O139,1,0)</f>
        <v>0</v>
      </c>
      <c r="AZ139" s="223" t="n">
        <f aca="false">IF(O139&gt;N139,1,0)</f>
        <v>0</v>
      </c>
      <c r="BA139" s="177" t="n">
        <f aca="false">IF(T139=3,1,0)</f>
        <v>0</v>
      </c>
      <c r="BB139" s="177" t="n">
        <f aca="false">IF(T139=2,1,0)</f>
        <v>0</v>
      </c>
      <c r="BC139" s="177" t="n">
        <f aca="false">IF(T139=1,1,0)</f>
        <v>0</v>
      </c>
      <c r="BD139" s="177" t="n">
        <f aca="false">IF(AND(T139=0,U139&lt;&gt;0),1,0)</f>
        <v>0</v>
      </c>
      <c r="BE139" s="177" t="n">
        <f aca="false">IF(U58=3,1,0)</f>
        <v>0</v>
      </c>
      <c r="BF139" s="177" t="n">
        <f aca="false">IF(U58=2,1,0)</f>
        <v>0</v>
      </c>
      <c r="BG139" s="177" t="n">
        <f aca="false">IF(U58=1,1,0)</f>
        <v>0</v>
      </c>
      <c r="BH139" s="177" t="n">
        <f aca="false">IF(AND(U58=0,T58&lt;&gt;0),1,0)</f>
        <v>0</v>
      </c>
      <c r="BI139" s="27"/>
    </row>
    <row r="140" customFormat="false" ht="13.5" hidden="true" customHeight="true" outlineLevel="0" collapsed="false">
      <c r="A140" s="224"/>
      <c r="B140" s="225"/>
      <c r="C140" s="263"/>
      <c r="D140" s="262" t="n">
        <f aca="false">D139</f>
        <v>0</v>
      </c>
      <c r="E140" s="228" t="str">
        <f aca="false">E9</f>
        <v>Erlenbach/Morlautern</v>
      </c>
      <c r="F140" s="231"/>
      <c r="G140" s="232"/>
      <c r="H140" s="229"/>
      <c r="I140" s="230"/>
      <c r="J140" s="231"/>
      <c r="K140" s="232"/>
      <c r="L140" s="229"/>
      <c r="M140" s="230"/>
      <c r="N140" s="231"/>
      <c r="O140" s="232"/>
      <c r="P140" s="235" t="str">
        <f aca="false">IF(F140="","",F140+H140+J140+L140+N140)</f>
        <v/>
      </c>
      <c r="Q140" s="236" t="str">
        <f aca="false">IF(G140="","",G140+I140+K140+M140+O140)</f>
        <v/>
      </c>
      <c r="R140" s="235" t="str">
        <f aca="false">IF(F140="","",AQ140+AS140+AU140+AW140+AY140)</f>
        <v/>
      </c>
      <c r="S140" s="236" t="str">
        <f aca="false">IF(G140="","",AR140+AT140+AV140+AX140+AZ140)</f>
        <v/>
      </c>
      <c r="T140" s="218" t="n">
        <f aca="false">IF(AND(R140&lt;&gt;"",R140=3,S140=0),3,              (IF(AND(R140&lt;&gt;"",R140=3,S140=1),3,                           (IF(AND(R140&lt;&gt;"",R140=3,S140=2),2,                        (IF(AND(R140&lt;&gt;"",R140=2),1,                                                 (IF(AND(R140&lt;&gt;"",R140=1),0,                                                               (IF(AND(R140&lt;&gt;"",R140=0),0,                                                                                0)))))))))))</f>
        <v>0</v>
      </c>
      <c r="U140" s="219" t="n">
        <f aca="false">IF(AND(S140&lt;&gt;"",S140=3,R140=0),3,              (IF(AND(S140&lt;&gt;"",S140=3,R140=1),3,                           (IF(AND(S140&lt;&gt;"",S140=3,R140=2),2,                        (IF(AND(S140&lt;&gt;"",S140=2),1,                                                 (IF(AND(S140&lt;&gt;"",S140=1),0,                                                               (IF(AND(S140&lt;&gt;"",S140=0),0,                                                                                0)))))))))))</f>
        <v>0</v>
      </c>
      <c r="V140" s="237"/>
      <c r="W140" s="237"/>
      <c r="X140" s="237"/>
      <c r="Y140" s="237"/>
      <c r="Z140" s="237"/>
      <c r="AA140" s="237"/>
      <c r="AB140" s="237"/>
      <c r="AC140" s="237"/>
      <c r="AD140" s="237"/>
      <c r="AE140" s="237"/>
      <c r="AF140" s="237"/>
      <c r="AG140" s="237"/>
      <c r="AH140" s="237"/>
      <c r="AI140" s="237"/>
      <c r="AJ140" s="237"/>
      <c r="AK140" s="237"/>
      <c r="AL140" s="237"/>
      <c r="AM140" s="238" t="str">
        <f aca="true">IF(U140&lt;&gt;"","",IF(C140&lt;&gt;"","verlegt",IF(B140&lt;TODAY(),"offen","")))</f>
        <v/>
      </c>
      <c r="AN140" s="238"/>
      <c r="AO140" s="239" t="str">
        <f aca="true">IF(U140&lt;&gt;"","",IF(C140="","",IF(C140&lt;TODAY(),"offen","")))</f>
        <v/>
      </c>
      <c r="AP140" s="239"/>
      <c r="AQ140" s="223" t="n">
        <f aca="false">IF(F140&gt;G140,1,0)</f>
        <v>0</v>
      </c>
      <c r="AR140" s="223" t="n">
        <f aca="false">IF(G140&gt;F140,1,0)</f>
        <v>0</v>
      </c>
      <c r="AS140" s="27" t="n">
        <f aca="false">IF(H140&gt;I140,1,0)</f>
        <v>0</v>
      </c>
      <c r="AT140" s="3" t="n">
        <f aca="false">IF(I140&gt;H140,1,0)</f>
        <v>0</v>
      </c>
      <c r="AU140" s="223" t="n">
        <f aca="false">IF(J140&gt;K140,1,0)</f>
        <v>0</v>
      </c>
      <c r="AV140" s="223" t="n">
        <f aca="false">IF(K140&gt;J140,1,0)</f>
        <v>0</v>
      </c>
      <c r="AW140" s="27" t="n">
        <f aca="false">IF(L140&gt;M140,1,0)</f>
        <v>0</v>
      </c>
      <c r="AX140" s="27" t="n">
        <f aca="false">IF(M140&gt;L140,1,0)</f>
        <v>0</v>
      </c>
      <c r="AY140" s="223" t="n">
        <f aca="false">IF(N140&gt;O140,1,0)</f>
        <v>0</v>
      </c>
      <c r="AZ140" s="223" t="n">
        <f aca="false">IF(O140&gt;N140,1,0)</f>
        <v>0</v>
      </c>
      <c r="BA140" s="177" t="n">
        <f aca="false">IF(T140=3,1,0)</f>
        <v>0</v>
      </c>
      <c r="BB140" s="177" t="n">
        <f aca="false">IF(T140=2,1,0)</f>
        <v>0</v>
      </c>
      <c r="BC140" s="177" t="n">
        <f aca="false">IF(T140=1,1,0)</f>
        <v>0</v>
      </c>
      <c r="BD140" s="177" t="n">
        <f aca="false">IF(AND(T140=0,U140&lt;&gt;0),1,0)</f>
        <v>0</v>
      </c>
      <c r="BE140" s="177" t="n">
        <f aca="false">IF(U69=3,1,0)</f>
        <v>0</v>
      </c>
      <c r="BF140" s="177" t="n">
        <f aca="false">IF(U69=2,1,0)</f>
        <v>0</v>
      </c>
      <c r="BG140" s="177" t="n">
        <f aca="false">IF(U69=1,1,0)</f>
        <v>0</v>
      </c>
      <c r="BH140" s="177" t="n">
        <f aca="false">IF(AND(U69=0,T69&lt;&gt;0),1,0)</f>
        <v>0</v>
      </c>
      <c r="BI140" s="27"/>
    </row>
    <row r="141" customFormat="false" ht="13.5" hidden="true" customHeight="true" outlineLevel="0" collapsed="false">
      <c r="A141" s="224"/>
      <c r="B141" s="225"/>
      <c r="C141" s="263"/>
      <c r="D141" s="262" t="n">
        <f aca="false">D140</f>
        <v>0</v>
      </c>
      <c r="E141" s="228" t="str">
        <f aca="false">E12</f>
        <v>TuS Kriegsfeld</v>
      </c>
      <c r="F141" s="231"/>
      <c r="G141" s="232"/>
      <c r="H141" s="229"/>
      <c r="I141" s="230"/>
      <c r="J141" s="231"/>
      <c r="K141" s="232"/>
      <c r="L141" s="229"/>
      <c r="M141" s="230"/>
      <c r="N141" s="231"/>
      <c r="O141" s="232"/>
      <c r="P141" s="235" t="str">
        <f aca="false">IF(F141="","",F141+H141+J141+L141+N141)</f>
        <v/>
      </c>
      <c r="Q141" s="236" t="str">
        <f aca="false">IF(G141="","",G141+I141+K141+M141+O141)</f>
        <v/>
      </c>
      <c r="R141" s="235" t="str">
        <f aca="false">IF(F141="","",AQ141+AS141+AU141+AW141+AY141)</f>
        <v/>
      </c>
      <c r="S141" s="236" t="str">
        <f aca="false">IF(G141="","",AR141+AT141+AV141+AX141+AZ141)</f>
        <v/>
      </c>
      <c r="T141" s="218" t="n">
        <f aca="false">IF(AND(R141&lt;&gt;"",R141=3,S141=0),3,              (IF(AND(R141&lt;&gt;"",R141=3,S141=1),3,                           (IF(AND(R141&lt;&gt;"",R141=3,S141=2),2,                        (IF(AND(R141&lt;&gt;"",R141=2),1,                                                 (IF(AND(R141&lt;&gt;"",R141=1),0,                                                               (IF(AND(R141&lt;&gt;"",R141=0),0,                                                                                0)))))))))))</f>
        <v>0</v>
      </c>
      <c r="U141" s="219" t="n">
        <f aca="false">IF(AND(S141&lt;&gt;"",S141=3,R141=0),3,              (IF(AND(S141&lt;&gt;"",S141=3,R141=1),3,                           (IF(AND(S141&lt;&gt;"",S141=3,R141=2),2,                        (IF(AND(S141&lt;&gt;"",S141=2),1,                                                 (IF(AND(S141&lt;&gt;"",S141=1),0,                                                               (IF(AND(S141&lt;&gt;"",S141=0),0,                                                                                0)))))))))))</f>
        <v>0</v>
      </c>
      <c r="V141" s="237"/>
      <c r="W141" s="237"/>
      <c r="X141" s="237"/>
      <c r="Y141" s="237"/>
      <c r="Z141" s="237"/>
      <c r="AA141" s="237"/>
      <c r="AB141" s="237"/>
      <c r="AC141" s="237"/>
      <c r="AD141" s="237"/>
      <c r="AE141" s="237"/>
      <c r="AF141" s="237"/>
      <c r="AG141" s="237"/>
      <c r="AH141" s="237"/>
      <c r="AI141" s="237"/>
      <c r="AJ141" s="237"/>
      <c r="AK141" s="237"/>
      <c r="AL141" s="237"/>
      <c r="AM141" s="264" t="str">
        <f aca="true">IF(U141&lt;&gt;"","",IF(C141&lt;&gt;"","verlegt",IF(B141&lt;TODAY(),"offen","")))</f>
        <v/>
      </c>
      <c r="AN141" s="264"/>
      <c r="AO141" s="239" t="str">
        <f aca="true">IF(U141&lt;&gt;"","",IF(C141="","",IF(C141&lt;TODAY(),"offen","")))</f>
        <v/>
      </c>
      <c r="AP141" s="239"/>
      <c r="AQ141" s="223" t="n">
        <f aca="false">IF(F141&gt;G141,1,0)</f>
        <v>0</v>
      </c>
      <c r="AR141" s="223" t="n">
        <f aca="false">IF(G141&gt;F141,1,0)</f>
        <v>0</v>
      </c>
      <c r="AS141" s="27" t="n">
        <f aca="false">IF(H141&gt;I141,1,0)</f>
        <v>0</v>
      </c>
      <c r="AT141" s="3" t="n">
        <f aca="false">IF(I141&gt;H141,1,0)</f>
        <v>0</v>
      </c>
      <c r="AU141" s="223" t="n">
        <f aca="false">IF(J141&gt;K141,1,0)</f>
        <v>0</v>
      </c>
      <c r="AV141" s="223" t="n">
        <f aca="false">IF(K141&gt;J141,1,0)</f>
        <v>0</v>
      </c>
      <c r="AW141" s="27" t="n">
        <f aca="false">IF(L141&gt;M141,1,0)</f>
        <v>0</v>
      </c>
      <c r="AX141" s="27" t="n">
        <f aca="false">IF(M141&gt;L141,1,0)</f>
        <v>0</v>
      </c>
      <c r="AY141" s="223" t="n">
        <f aca="false">IF(N141&gt;O141,1,0)</f>
        <v>0</v>
      </c>
      <c r="AZ141" s="223" t="n">
        <f aca="false">IF(O141&gt;N141,1,0)</f>
        <v>0</v>
      </c>
      <c r="BA141" s="177" t="n">
        <f aca="false">IF(T141=3,1,0)</f>
        <v>0</v>
      </c>
      <c r="BB141" s="177" t="n">
        <f aca="false">IF(T141=2,1,0)</f>
        <v>0</v>
      </c>
      <c r="BC141" s="177" t="n">
        <f aca="false">IF(T141=1,1,0)</f>
        <v>0</v>
      </c>
      <c r="BD141" s="177" t="n">
        <f aca="false">IF(AND(T141=0,U141&lt;&gt;0),1,0)</f>
        <v>0</v>
      </c>
      <c r="BE141" s="177" t="n">
        <f aca="false">IF(U80=3,1,0)</f>
        <v>0</v>
      </c>
      <c r="BF141" s="177" t="n">
        <f aca="false">IF(U80=2,1,0)</f>
        <v>0</v>
      </c>
      <c r="BG141" s="177" t="n">
        <f aca="false">IF(U80=1,1,0)</f>
        <v>0</v>
      </c>
      <c r="BH141" s="177" t="n">
        <f aca="false">IF(AND(U80=0,T80&lt;&gt;0),1,0)</f>
        <v>0</v>
      </c>
      <c r="BI141" s="27"/>
    </row>
    <row r="142" customFormat="false" ht="13.5" hidden="true" customHeight="true" outlineLevel="0" collapsed="false">
      <c r="A142" s="224"/>
      <c r="B142" s="225"/>
      <c r="C142" s="263"/>
      <c r="D142" s="262" t="n">
        <f aca="false">D141</f>
        <v>0</v>
      </c>
      <c r="E142" s="228" t="str">
        <f aca="false">E15</f>
        <v>SV Miesau</v>
      </c>
      <c r="F142" s="231"/>
      <c r="G142" s="232"/>
      <c r="H142" s="229"/>
      <c r="I142" s="230"/>
      <c r="J142" s="231"/>
      <c r="K142" s="232"/>
      <c r="L142" s="229"/>
      <c r="M142" s="230"/>
      <c r="N142" s="231"/>
      <c r="O142" s="232"/>
      <c r="P142" s="235" t="str">
        <f aca="false">IF(F142="","",F142+H142+J142+L142+N142)</f>
        <v/>
      </c>
      <c r="Q142" s="236" t="str">
        <f aca="false">IF(G142="","",G142+I142+K142+M142+O142)</f>
        <v/>
      </c>
      <c r="R142" s="235" t="str">
        <f aca="false">IF(F142="","",AQ142+AS142+AU142+AW142+AY142)</f>
        <v/>
      </c>
      <c r="S142" s="236" t="str">
        <f aca="false">IF(G142="","",AR142+AT142+AV142+AX142+AZ142)</f>
        <v/>
      </c>
      <c r="T142" s="218" t="n">
        <f aca="false">IF(AND(R142&lt;&gt;"",R142=3,S142=0),3,              (IF(AND(R142&lt;&gt;"",R142=3,S142=1),3,                           (IF(AND(R142&lt;&gt;"",R142=3,S142=2),2,                        (IF(AND(R142&lt;&gt;"",R142=2),1,                                                 (IF(AND(R142&lt;&gt;"",R142=1),0,                                                               (IF(AND(R142&lt;&gt;"",R142=0),0,                                                                                0)))))))))))</f>
        <v>0</v>
      </c>
      <c r="U142" s="219" t="n">
        <f aca="false">IF(AND(S142&lt;&gt;"",S142=3,R142=0),3,              (IF(AND(S142&lt;&gt;"",S142=3,R142=1),3,                           (IF(AND(S142&lt;&gt;"",S142=3,R142=2),2,                        (IF(AND(S142&lt;&gt;"",S142=2),1,                                                 (IF(AND(S142&lt;&gt;"",S142=1),0,                                                               (IF(AND(S142&lt;&gt;"",S142=0),0,                                                                                0)))))))))))</f>
        <v>0</v>
      </c>
      <c r="V142" s="237"/>
      <c r="W142" s="237"/>
      <c r="X142" s="237"/>
      <c r="Y142" s="237"/>
      <c r="Z142" s="237"/>
      <c r="AA142" s="237"/>
      <c r="AB142" s="237"/>
      <c r="AC142" s="237"/>
      <c r="AD142" s="237"/>
      <c r="AE142" s="237"/>
      <c r="AF142" s="237"/>
      <c r="AG142" s="237"/>
      <c r="AH142" s="237"/>
      <c r="AI142" s="237"/>
      <c r="AJ142" s="237"/>
      <c r="AK142" s="237"/>
      <c r="AL142" s="237"/>
      <c r="AM142" s="238" t="str">
        <f aca="true">IF(U142&lt;&gt;"","",IF(C142&lt;&gt;"","verlegt",IF(B142&lt;TODAY(),"offen","")))</f>
        <v/>
      </c>
      <c r="AN142" s="238"/>
      <c r="AO142" s="239" t="str">
        <f aca="true">IF(U142&lt;&gt;"","",IF(C142="","",IF(C142&lt;TODAY(),"offen","")))</f>
        <v/>
      </c>
      <c r="AP142" s="239"/>
      <c r="AQ142" s="223" t="n">
        <f aca="false">IF(F142&gt;G142,1,0)</f>
        <v>0</v>
      </c>
      <c r="AR142" s="223" t="n">
        <f aca="false">IF(G142&gt;F142,1,0)</f>
        <v>0</v>
      </c>
      <c r="AS142" s="27" t="n">
        <f aca="false">IF(H142&gt;I142,1,0)</f>
        <v>0</v>
      </c>
      <c r="AT142" s="3" t="n">
        <f aca="false">IF(I142&gt;H142,1,0)</f>
        <v>0</v>
      </c>
      <c r="AU142" s="223" t="n">
        <f aca="false">IF(J142&gt;K142,1,0)</f>
        <v>0</v>
      </c>
      <c r="AV142" s="223" t="n">
        <f aca="false">IF(K142&gt;J142,1,0)</f>
        <v>0</v>
      </c>
      <c r="AW142" s="27" t="n">
        <f aca="false">IF(L142&gt;M142,1,0)</f>
        <v>0</v>
      </c>
      <c r="AX142" s="27" t="n">
        <f aca="false">IF(M142&gt;L142,1,0)</f>
        <v>0</v>
      </c>
      <c r="AY142" s="223" t="n">
        <f aca="false">IF(N142&gt;O142,1,0)</f>
        <v>0</v>
      </c>
      <c r="AZ142" s="223" t="n">
        <f aca="false">IF(O142&gt;N142,1,0)</f>
        <v>0</v>
      </c>
      <c r="BA142" s="177" t="n">
        <f aca="false">IF(T142=3,1,0)</f>
        <v>0</v>
      </c>
      <c r="BB142" s="177" t="n">
        <f aca="false">IF(T142=2,1,0)</f>
        <v>0</v>
      </c>
      <c r="BC142" s="177" t="n">
        <f aca="false">IF(T142=1,1,0)</f>
        <v>0</v>
      </c>
      <c r="BD142" s="177" t="n">
        <f aca="false">IF(AND(T142=0,U142&lt;&gt;0),1,0)</f>
        <v>0</v>
      </c>
      <c r="BE142" s="177" t="n">
        <f aca="false">IF(U91=3,1,0)</f>
        <v>0</v>
      </c>
      <c r="BF142" s="177" t="n">
        <f aca="false">IF(U91=2,1,0)</f>
        <v>0</v>
      </c>
      <c r="BG142" s="177" t="n">
        <f aca="false">IF(U91=1,1,0)</f>
        <v>0</v>
      </c>
      <c r="BH142" s="177" t="n">
        <f aca="false">IF(AND(U91=0,T91&lt;&gt;0),1,0)</f>
        <v>0</v>
      </c>
      <c r="BI142" s="27"/>
    </row>
    <row r="143" customFormat="false" ht="13.5" hidden="true" customHeight="true" outlineLevel="0" collapsed="false">
      <c r="A143" s="224"/>
      <c r="B143" s="225"/>
      <c r="C143" s="263"/>
      <c r="D143" s="262" t="n">
        <f aca="false">D142</f>
        <v>0</v>
      </c>
      <c r="E143" s="228" t="n">
        <f aca="false">E18</f>
        <v>0</v>
      </c>
      <c r="F143" s="231"/>
      <c r="G143" s="232"/>
      <c r="H143" s="229"/>
      <c r="I143" s="230"/>
      <c r="J143" s="231"/>
      <c r="K143" s="232"/>
      <c r="L143" s="229"/>
      <c r="M143" s="230"/>
      <c r="N143" s="231"/>
      <c r="O143" s="232"/>
      <c r="P143" s="235" t="str">
        <f aca="false">IF(F143="","",F143+H143+J143+L143+N143)</f>
        <v/>
      </c>
      <c r="Q143" s="236" t="str">
        <f aca="false">IF(G143="","",G143+I143+K143+M143+O143)</f>
        <v/>
      </c>
      <c r="R143" s="235" t="str">
        <f aca="false">IF(F143="","",AQ143+AS143+AU143+AW143+AY143)</f>
        <v/>
      </c>
      <c r="S143" s="236" t="str">
        <f aca="false">IF(G143="","",AR143+AT143+AV143+AX143+AZ143)</f>
        <v/>
      </c>
      <c r="T143" s="218" t="n">
        <f aca="false">IF(AND(R143&lt;&gt;"",R143=3,S143=0),3,              (IF(AND(R143&lt;&gt;"",R143=3,S143=1),3,                           (IF(AND(R143&lt;&gt;"",R143=3,S143=2),2,                        (IF(AND(R143&lt;&gt;"",R143=2),1,                                                 (IF(AND(R143&lt;&gt;"",R143=1),0,                                                               (IF(AND(R143&lt;&gt;"",R143=0),0,                                                                                0)))))))))))</f>
        <v>0</v>
      </c>
      <c r="U143" s="219" t="n">
        <f aca="false">IF(AND(S143&lt;&gt;"",S143=3,R143=0),3,              (IF(AND(S143&lt;&gt;"",S143=3,R143=1),3,                           (IF(AND(S143&lt;&gt;"",S143=3,R143=2),2,                        (IF(AND(S143&lt;&gt;"",S143=2),1,                                                 (IF(AND(S143&lt;&gt;"",S143=1),0,                                                               (IF(AND(S143&lt;&gt;"",S143=0),0,                                                                                0)))))))))))</f>
        <v>0</v>
      </c>
      <c r="V143" s="237"/>
      <c r="W143" s="237"/>
      <c r="X143" s="237"/>
      <c r="Y143" s="237"/>
      <c r="Z143" s="237"/>
      <c r="AA143" s="237"/>
      <c r="AB143" s="237"/>
      <c r="AC143" s="237"/>
      <c r="AD143" s="237"/>
      <c r="AE143" s="237"/>
      <c r="AF143" s="237"/>
      <c r="AG143" s="237"/>
      <c r="AH143" s="237"/>
      <c r="AI143" s="237"/>
      <c r="AJ143" s="237"/>
      <c r="AK143" s="237"/>
      <c r="AL143" s="237"/>
      <c r="AM143" s="238" t="str">
        <f aca="true">IF(U143&lt;&gt;"","",IF(C143&lt;&gt;"","verlegt",IF(B143&lt;TODAY(),"offen","")))</f>
        <v/>
      </c>
      <c r="AN143" s="238"/>
      <c r="AO143" s="239" t="str">
        <f aca="true">IF(U143&lt;&gt;"","",IF(C143="","",IF(C143&lt;TODAY(),"offen","")))</f>
        <v/>
      </c>
      <c r="AP143" s="239"/>
      <c r="AQ143" s="223" t="n">
        <f aca="false">IF(F143&gt;G143,1,0)</f>
        <v>0</v>
      </c>
      <c r="AR143" s="223" t="n">
        <f aca="false">IF(G143&gt;F143,1,0)</f>
        <v>0</v>
      </c>
      <c r="AS143" s="27" t="n">
        <f aca="false">IF(H143&gt;I143,1,0)</f>
        <v>0</v>
      </c>
      <c r="AT143" s="3" t="n">
        <f aca="false">IF(I143&gt;H143,1,0)</f>
        <v>0</v>
      </c>
      <c r="AU143" s="223" t="n">
        <f aca="false">IF(J143&gt;K143,1,0)</f>
        <v>0</v>
      </c>
      <c r="AV143" s="223" t="n">
        <f aca="false">IF(K143&gt;J143,1,0)</f>
        <v>0</v>
      </c>
      <c r="AW143" s="27" t="n">
        <f aca="false">IF(L143&gt;M143,1,0)</f>
        <v>0</v>
      </c>
      <c r="AX143" s="27" t="n">
        <f aca="false">IF(M143&gt;L143,1,0)</f>
        <v>0</v>
      </c>
      <c r="AY143" s="223" t="n">
        <f aca="false">IF(N143&gt;O143,1,0)</f>
        <v>0</v>
      </c>
      <c r="AZ143" s="223" t="n">
        <f aca="false">IF(O143&gt;N143,1,0)</f>
        <v>0</v>
      </c>
      <c r="BA143" s="177" t="n">
        <f aca="false">IF(T143=3,1,0)</f>
        <v>0</v>
      </c>
      <c r="BB143" s="177" t="n">
        <f aca="false">IF(T143=2,1,0)</f>
        <v>0</v>
      </c>
      <c r="BC143" s="177" t="n">
        <f aca="false">IF(T143=1,1,0)</f>
        <v>0</v>
      </c>
      <c r="BD143" s="177" t="n">
        <f aca="false">IF(AND(T143=0,U143&lt;&gt;0),1,0)</f>
        <v>0</v>
      </c>
      <c r="BE143" s="177" t="n">
        <f aca="false">IF(U102=3,1,0)</f>
        <v>0</v>
      </c>
      <c r="BF143" s="177" t="n">
        <f aca="false">IF(U102=2,1,0)</f>
        <v>0</v>
      </c>
      <c r="BG143" s="177" t="n">
        <f aca="false">IF(U102=1,1,0)</f>
        <v>0</v>
      </c>
      <c r="BH143" s="177" t="n">
        <f aca="false">IF(AND(U102=0,T102&lt;&gt;0),1,0)</f>
        <v>0</v>
      </c>
      <c r="BI143" s="27"/>
    </row>
    <row r="144" customFormat="false" ht="13.5" hidden="true" customHeight="true" outlineLevel="0" collapsed="false">
      <c r="A144" s="224"/>
      <c r="B144" s="225"/>
      <c r="C144" s="263"/>
      <c r="D144" s="262" t="n">
        <f aca="false">D143</f>
        <v>0</v>
      </c>
      <c r="E144" s="228" t="n">
        <f aca="false">E21</f>
        <v>0</v>
      </c>
      <c r="F144" s="231"/>
      <c r="G144" s="232"/>
      <c r="H144" s="229"/>
      <c r="I144" s="230"/>
      <c r="J144" s="231"/>
      <c r="K144" s="232"/>
      <c r="L144" s="229"/>
      <c r="M144" s="230"/>
      <c r="N144" s="231"/>
      <c r="O144" s="232"/>
      <c r="P144" s="235" t="str">
        <f aca="false">IF(F144="","",F144+H144+J144+L144+N144)</f>
        <v/>
      </c>
      <c r="Q144" s="236" t="str">
        <f aca="false">IF(G144="","",G144+I144+K144+M144+O144)</f>
        <v/>
      </c>
      <c r="R144" s="235" t="str">
        <f aca="false">IF(F144="","",AQ144+AS144+AU144+AW144+AY144)</f>
        <v/>
      </c>
      <c r="S144" s="236" t="str">
        <f aca="false">IF(G144="","",AR144+AT144+AV144+AX144+AZ144)</f>
        <v/>
      </c>
      <c r="T144" s="218" t="n">
        <f aca="false">IF(AND(R144&lt;&gt;"",R144=3,S144=0),3,              (IF(AND(R144&lt;&gt;"",R144=3,S144=1),3,                           (IF(AND(R144&lt;&gt;"",R144=3,S144=2),2,                        (IF(AND(R144&lt;&gt;"",R144=2),1,                                                 (IF(AND(R144&lt;&gt;"",R144=1),0,                                                               (IF(AND(R144&lt;&gt;"",R144=0),0,                                                                                0)))))))))))</f>
        <v>0</v>
      </c>
      <c r="U144" s="219" t="n">
        <f aca="false">IF(AND(S144&lt;&gt;"",S144=3,R144=0),3,              (IF(AND(S144&lt;&gt;"",S144=3,R144=1),3,                           (IF(AND(S144&lt;&gt;"",S144=3,R144=2),2,                        (IF(AND(S144&lt;&gt;"",S144=2),1,                                                 (IF(AND(S144&lt;&gt;"",S144=1),0,                                                               (IF(AND(S144&lt;&gt;"",S144=0),0,                                                                                0)))))))))))</f>
        <v>0</v>
      </c>
      <c r="V144" s="237"/>
      <c r="W144" s="237"/>
      <c r="X144" s="237"/>
      <c r="Y144" s="237"/>
      <c r="Z144" s="237"/>
      <c r="AA144" s="237"/>
      <c r="AB144" s="237"/>
      <c r="AC144" s="237"/>
      <c r="AD144" s="237"/>
      <c r="AE144" s="237"/>
      <c r="AF144" s="237"/>
      <c r="AG144" s="237"/>
      <c r="AH144" s="237"/>
      <c r="AI144" s="237"/>
      <c r="AJ144" s="237"/>
      <c r="AK144" s="237"/>
      <c r="AL144" s="237"/>
      <c r="AM144" s="238" t="str">
        <f aca="true">IF(U144&lt;&gt;"","",IF(C144&lt;&gt;"","verlegt",IF(B144&lt;TODAY(),"offen","")))</f>
        <v/>
      </c>
      <c r="AN144" s="238"/>
      <c r="AO144" s="239" t="str">
        <f aca="true">IF(U144&lt;&gt;"","",IF(C144="","",IF(C144&lt;TODAY(),"offen","")))</f>
        <v/>
      </c>
      <c r="AP144" s="239"/>
      <c r="AQ144" s="223" t="n">
        <f aca="false">IF(F144&gt;G144,1,0)</f>
        <v>0</v>
      </c>
      <c r="AR144" s="223" t="n">
        <f aca="false">IF(G144&gt;F144,1,0)</f>
        <v>0</v>
      </c>
      <c r="AS144" s="27" t="n">
        <f aca="false">IF(H144&gt;I144,1,0)</f>
        <v>0</v>
      </c>
      <c r="AT144" s="3" t="n">
        <f aca="false">IF(I144&gt;H144,1,0)</f>
        <v>0</v>
      </c>
      <c r="AU144" s="223" t="n">
        <f aca="false">IF(J144&gt;K144,1,0)</f>
        <v>0</v>
      </c>
      <c r="AV144" s="223" t="n">
        <f aca="false">IF(K144&gt;J144,1,0)</f>
        <v>0</v>
      </c>
      <c r="AW144" s="27" t="n">
        <f aca="false">IF(L144&gt;M144,1,0)</f>
        <v>0</v>
      </c>
      <c r="AX144" s="27" t="n">
        <f aca="false">IF(M144&gt;L144,1,0)</f>
        <v>0</v>
      </c>
      <c r="AY144" s="223" t="n">
        <f aca="false">IF(N144&gt;O144,1,0)</f>
        <v>0</v>
      </c>
      <c r="AZ144" s="223" t="n">
        <f aca="false">IF(O144&gt;N144,1,0)</f>
        <v>0</v>
      </c>
      <c r="BA144" s="177" t="n">
        <f aca="false">IF(T144=3,1,0)</f>
        <v>0</v>
      </c>
      <c r="BB144" s="177" t="n">
        <f aca="false">IF(T144=2,1,0)</f>
        <v>0</v>
      </c>
      <c r="BC144" s="177" t="n">
        <f aca="false">IF(T144=1,1,0)</f>
        <v>0</v>
      </c>
      <c r="BD144" s="177" t="n">
        <f aca="false">IF(AND(T144=0,U144&lt;&gt;0),1,0)</f>
        <v>0</v>
      </c>
      <c r="BE144" s="177" t="n">
        <f aca="false">IF(U113=3,1,0)</f>
        <v>0</v>
      </c>
      <c r="BF144" s="177" t="n">
        <f aca="false">IF(U113=2,1,0)</f>
        <v>0</v>
      </c>
      <c r="BG144" s="177" t="n">
        <f aca="false">IF(U113=1,1,0)</f>
        <v>0</v>
      </c>
      <c r="BH144" s="177" t="n">
        <f aca="false">IF(AND(U113=0,T113&lt;&gt;0),1,0)</f>
        <v>0</v>
      </c>
      <c r="BI144" s="27"/>
    </row>
    <row r="145" customFormat="false" ht="13.5" hidden="true" customHeight="true" outlineLevel="0" collapsed="false">
      <c r="A145" s="224"/>
      <c r="B145" s="225"/>
      <c r="C145" s="263"/>
      <c r="D145" s="262" t="n">
        <f aca="false">D144</f>
        <v>0</v>
      </c>
      <c r="E145" s="228" t="n">
        <f aca="false">E24</f>
        <v>0</v>
      </c>
      <c r="F145" s="231"/>
      <c r="G145" s="232"/>
      <c r="H145" s="229"/>
      <c r="I145" s="230"/>
      <c r="J145" s="231"/>
      <c r="K145" s="232"/>
      <c r="L145" s="229"/>
      <c r="M145" s="230"/>
      <c r="N145" s="231"/>
      <c r="O145" s="232"/>
      <c r="P145" s="235" t="str">
        <f aca="false">IF(F145="","",F145+H145+J145+L145+N145)</f>
        <v/>
      </c>
      <c r="Q145" s="236" t="str">
        <f aca="false">IF(G145="","",G145+I145+K145+M145+O145)</f>
        <v/>
      </c>
      <c r="R145" s="235" t="str">
        <f aca="false">IF(F145="","",AQ145+AS145+AU145+AW145+AY145)</f>
        <v/>
      </c>
      <c r="S145" s="236" t="str">
        <f aca="false">IF(G145="","",AR145+AT145+AV145+AX145+AZ145)</f>
        <v/>
      </c>
      <c r="T145" s="218" t="n">
        <f aca="false">IF(AND(R145&lt;&gt;"",R145=3,S145=0),3,              (IF(AND(R145&lt;&gt;"",R145=3,S145=1),3,                           (IF(AND(R145&lt;&gt;"",R145=3,S145=2),2,                        (IF(AND(R145&lt;&gt;"",R145=2),1,                                                 (IF(AND(R145&lt;&gt;"",R145=1),0,                                                               (IF(AND(R145&lt;&gt;"",R145=0),0,                                                                                0)))))))))))</f>
        <v>0</v>
      </c>
      <c r="U145" s="219" t="n">
        <f aca="false">IF(AND(S145&lt;&gt;"",S145=3,R145=0),3,              (IF(AND(S145&lt;&gt;"",S145=3,R145=1),3,                           (IF(AND(S145&lt;&gt;"",S145=3,R145=2),2,                        (IF(AND(S145&lt;&gt;"",S145=2),1,                                                 (IF(AND(S145&lt;&gt;"",S145=1),0,                                                               (IF(AND(S145&lt;&gt;"",S145=0),0,                                                                                0)))))))))))</f>
        <v>0</v>
      </c>
      <c r="V145" s="237"/>
      <c r="W145" s="237"/>
      <c r="X145" s="237"/>
      <c r="Y145" s="237"/>
      <c r="Z145" s="237"/>
      <c r="AA145" s="237"/>
      <c r="AB145" s="237"/>
      <c r="AC145" s="237"/>
      <c r="AD145" s="237"/>
      <c r="AE145" s="237"/>
      <c r="AF145" s="237"/>
      <c r="AG145" s="237"/>
      <c r="AH145" s="237"/>
      <c r="AI145" s="237"/>
      <c r="AJ145" s="237"/>
      <c r="AK145" s="237"/>
      <c r="AL145" s="237"/>
      <c r="AM145" s="238" t="str">
        <f aca="true">IF(U145&lt;&gt;"","",IF(C145&lt;&gt;"","verlegt",IF(B145&lt;TODAY(),"offen","")))</f>
        <v/>
      </c>
      <c r="AN145" s="238"/>
      <c r="AO145" s="239" t="str">
        <f aca="true">IF(U145&lt;&gt;"","",IF(C145="","",IF(C145&lt;TODAY(),"offen","")))</f>
        <v/>
      </c>
      <c r="AP145" s="239"/>
      <c r="AQ145" s="223" t="n">
        <f aca="false">IF(F145&gt;G145,1,0)</f>
        <v>0</v>
      </c>
      <c r="AR145" s="223" t="n">
        <f aca="false">IF(G145&gt;F145,1,0)</f>
        <v>0</v>
      </c>
      <c r="AS145" s="27" t="n">
        <f aca="false">IF(H145&gt;I145,1,0)</f>
        <v>0</v>
      </c>
      <c r="AT145" s="3" t="n">
        <f aca="false">IF(I145&gt;H145,1,0)</f>
        <v>0</v>
      </c>
      <c r="AU145" s="223" t="n">
        <f aca="false">IF(J145&gt;K145,1,0)</f>
        <v>0</v>
      </c>
      <c r="AV145" s="223" t="n">
        <f aca="false">IF(K145&gt;J145,1,0)</f>
        <v>0</v>
      </c>
      <c r="AW145" s="27" t="n">
        <f aca="false">IF(L145&gt;M145,1,0)</f>
        <v>0</v>
      </c>
      <c r="AX145" s="27" t="n">
        <f aca="false">IF(M145&gt;L145,1,0)</f>
        <v>0</v>
      </c>
      <c r="AY145" s="223" t="n">
        <f aca="false">IF(N145&gt;O145,1,0)</f>
        <v>0</v>
      </c>
      <c r="AZ145" s="223" t="n">
        <f aca="false">IF(O145&gt;N145,1,0)</f>
        <v>0</v>
      </c>
      <c r="BA145" s="177" t="n">
        <f aca="false">IF(T145=3,1,0)</f>
        <v>0</v>
      </c>
      <c r="BB145" s="177" t="n">
        <f aca="false">IF(T145=2,1,0)</f>
        <v>0</v>
      </c>
      <c r="BC145" s="177" t="n">
        <f aca="false">IF(T145=1,1,0)</f>
        <v>0</v>
      </c>
      <c r="BD145" s="177" t="n">
        <f aca="false">IF(AND(T145=0,U145&lt;&gt;0),1,0)</f>
        <v>0</v>
      </c>
      <c r="BE145" s="177" t="n">
        <f aca="false">IF(U124=3,1,0)</f>
        <v>0</v>
      </c>
      <c r="BF145" s="177" t="n">
        <f aca="false">IF(U124=2,1,0)</f>
        <v>0</v>
      </c>
      <c r="BG145" s="177" t="n">
        <f aca="false">IF(U124=1,1,0)</f>
        <v>0</v>
      </c>
      <c r="BH145" s="177" t="n">
        <f aca="false">IF(AND(U124=0,T124&lt;&gt;0),1,0)</f>
        <v>0</v>
      </c>
      <c r="BI145" s="27"/>
    </row>
    <row r="146" customFormat="false" ht="13.5" hidden="true" customHeight="true" outlineLevel="0" collapsed="false">
      <c r="A146" s="224"/>
      <c r="B146" s="225"/>
      <c r="C146" s="263"/>
      <c r="D146" s="262" t="n">
        <f aca="false">D145</f>
        <v>0</v>
      </c>
      <c r="E146" s="228" t="n">
        <f aca="false">E27</f>
        <v>0</v>
      </c>
      <c r="F146" s="231"/>
      <c r="G146" s="232"/>
      <c r="H146" s="229"/>
      <c r="I146" s="230"/>
      <c r="J146" s="231"/>
      <c r="K146" s="232"/>
      <c r="L146" s="229"/>
      <c r="M146" s="230"/>
      <c r="N146" s="231"/>
      <c r="O146" s="232"/>
      <c r="P146" s="235" t="str">
        <f aca="false">IF(F146="","",F146+H146+J146+L146+N146)</f>
        <v/>
      </c>
      <c r="Q146" s="236" t="str">
        <f aca="false">IF(G146="","",G146+I146+K146+M146+O146)</f>
        <v/>
      </c>
      <c r="R146" s="235" t="str">
        <f aca="false">IF(F146="","",AQ146+AS146+AU146+AW146+AY146)</f>
        <v/>
      </c>
      <c r="S146" s="236" t="str">
        <f aca="false">IF(G146="","",AR146+AT146+AV146+AX146+AZ146)</f>
        <v/>
      </c>
      <c r="T146" s="218" t="n">
        <f aca="false">IF(AND(R146&lt;&gt;"",R146=3,S146=0),3,              (IF(AND(R146&lt;&gt;"",R146=3,S146=1),3,                           (IF(AND(R146&lt;&gt;"",R146=3,S146=2),2,                        (IF(AND(R146&lt;&gt;"",R146=2),1,                                                 (IF(AND(R146&lt;&gt;"",R146=1),0,                                                               (IF(AND(R146&lt;&gt;"",R146=0),0,                                                                                0)))))))))))</f>
        <v>0</v>
      </c>
      <c r="U146" s="219" t="n">
        <f aca="false">IF(AND(S146&lt;&gt;"",S146=3,R146=0),3,              (IF(AND(S146&lt;&gt;"",S146=3,R146=1),3,                           (IF(AND(S146&lt;&gt;"",S146=3,R146=2),2,                        (IF(AND(S146&lt;&gt;"",S146=2),1,                                                 (IF(AND(S146&lt;&gt;"",S146=1),0,                                                               (IF(AND(S146&lt;&gt;"",S146=0),0,                                                                                0)))))))))))</f>
        <v>0</v>
      </c>
      <c r="V146" s="237"/>
      <c r="W146" s="237"/>
      <c r="X146" s="237"/>
      <c r="Y146" s="237"/>
      <c r="Z146" s="237"/>
      <c r="AA146" s="237"/>
      <c r="AB146" s="237"/>
      <c r="AC146" s="237"/>
      <c r="AD146" s="237"/>
      <c r="AE146" s="237"/>
      <c r="AF146" s="237"/>
      <c r="AG146" s="237"/>
      <c r="AH146" s="237"/>
      <c r="AI146" s="237"/>
      <c r="AJ146" s="237"/>
      <c r="AK146" s="237"/>
      <c r="AL146" s="237"/>
      <c r="AM146" s="238" t="str">
        <f aca="true">IF(U146&lt;&gt;"","",IF(C146&lt;&gt;"","verlegt",IF(B146&lt;TODAY(),"offen","")))</f>
        <v/>
      </c>
      <c r="AN146" s="238"/>
      <c r="AO146" s="239" t="str">
        <f aca="true">IF(U146&lt;&gt;"","",IF(C146="","",IF(C146&lt;TODAY(),"offen","")))</f>
        <v/>
      </c>
      <c r="AP146" s="239"/>
      <c r="AQ146" s="223" t="n">
        <f aca="false">IF(F146&gt;G146,1,0)</f>
        <v>0</v>
      </c>
      <c r="AR146" s="223" t="n">
        <f aca="false">IF(G146&gt;F146,1,0)</f>
        <v>0</v>
      </c>
      <c r="AS146" s="27" t="n">
        <f aca="false">IF(H146&gt;I146,1,0)</f>
        <v>0</v>
      </c>
      <c r="AT146" s="3" t="n">
        <f aca="false">IF(I146&gt;H146,1,0)</f>
        <v>0</v>
      </c>
      <c r="AU146" s="223" t="n">
        <f aca="false">IF(J146&gt;K146,1,0)</f>
        <v>0</v>
      </c>
      <c r="AV146" s="223" t="n">
        <f aca="false">IF(K146&gt;J146,1,0)</f>
        <v>0</v>
      </c>
      <c r="AW146" s="27" t="n">
        <f aca="false">IF(L146&gt;M146,1,0)</f>
        <v>0</v>
      </c>
      <c r="AX146" s="27" t="n">
        <f aca="false">IF(M146&gt;L146,1,0)</f>
        <v>0</v>
      </c>
      <c r="AY146" s="223" t="n">
        <f aca="false">IF(N146&gt;O146,1,0)</f>
        <v>0</v>
      </c>
      <c r="AZ146" s="223" t="n">
        <f aca="false">IF(O146&gt;N146,1,0)</f>
        <v>0</v>
      </c>
      <c r="BA146" s="177" t="n">
        <f aca="false">IF(T146=3,1,0)</f>
        <v>0</v>
      </c>
      <c r="BB146" s="177" t="n">
        <f aca="false">IF(T146=2,1,0)</f>
        <v>0</v>
      </c>
      <c r="BC146" s="177" t="n">
        <f aca="false">IF(T146=1,1,0)</f>
        <v>0</v>
      </c>
      <c r="BD146" s="177" t="n">
        <f aca="false">IF(AND(T146=0,U146&lt;&gt;0),1,0)</f>
        <v>0</v>
      </c>
      <c r="BE146" s="177" t="n">
        <f aca="false">IF(U135=3,1,0)</f>
        <v>0</v>
      </c>
      <c r="BF146" s="177" t="n">
        <f aca="false">IF(U135=2,1,0)</f>
        <v>0</v>
      </c>
      <c r="BG146" s="177" t="n">
        <f aca="false">IF(U135=1,1,0)</f>
        <v>0</v>
      </c>
      <c r="BH146" s="177" t="n">
        <f aca="false">IF(AND(U135=0,T135&lt;&gt;0),1,0)</f>
        <v>0</v>
      </c>
      <c r="BI146" s="27"/>
    </row>
    <row r="147" customFormat="false" ht="13.5" hidden="true" customHeight="true" outlineLevel="0" collapsed="false">
      <c r="A147" s="241"/>
      <c r="B147" s="242"/>
      <c r="C147" s="265"/>
      <c r="D147" s="266" t="n">
        <f aca="false">D146</f>
        <v>0</v>
      </c>
      <c r="E147" s="267" t="n">
        <f aca="false">E33</f>
        <v>0</v>
      </c>
      <c r="F147" s="247"/>
      <c r="G147" s="248"/>
      <c r="H147" s="245"/>
      <c r="I147" s="246"/>
      <c r="J147" s="247"/>
      <c r="K147" s="248"/>
      <c r="L147" s="245"/>
      <c r="M147" s="246"/>
      <c r="N147" s="247"/>
      <c r="O147" s="248"/>
      <c r="P147" s="251" t="str">
        <f aca="false">IF(F147="","",F147+H147+J147+L147+N147)</f>
        <v/>
      </c>
      <c r="Q147" s="252" t="str">
        <f aca="false">IF(G147="","",G147+I147+K147+M147+O147)</f>
        <v/>
      </c>
      <c r="R147" s="251" t="str">
        <f aca="false">IF(F147="","",AQ147+AS147+AU147+AW147+AY147)</f>
        <v/>
      </c>
      <c r="S147" s="252" t="str">
        <f aca="false">IF(G147="","",AR147+AT147+AV147+AX147+AZ147)</f>
        <v/>
      </c>
      <c r="T147" s="218" t="n">
        <f aca="false">IF(AND(R147&lt;&gt;"",R147=3,S147=0),3,              (IF(AND(R147&lt;&gt;"",R147=3,S147=1),3,                           (IF(AND(R147&lt;&gt;"",R147=3,S147=2),2,                        (IF(AND(R147&lt;&gt;"",R147=2),1,                                                 (IF(AND(R147&lt;&gt;"",R147=1),0,                                                               (IF(AND(R147&lt;&gt;"",R147=0),0,                                                                                0)))))))))))</f>
        <v>0</v>
      </c>
      <c r="U147" s="219" t="n">
        <f aca="false">IF(AND(S147&lt;&gt;"",S147=3,R147=0),3,              (IF(AND(S147&lt;&gt;"",S147=3,R147=1),3,                           (IF(AND(S147&lt;&gt;"",S147=3,R147=2),2,                        (IF(AND(S147&lt;&gt;"",S147=2),1,                                                 (IF(AND(S147&lt;&gt;"",S147=1),0,                                                               (IF(AND(S147&lt;&gt;"",S147=0),0,                                                                                0)))))))))))</f>
        <v>0</v>
      </c>
      <c r="V147" s="253"/>
      <c r="W147" s="253"/>
      <c r="X147" s="253"/>
      <c r="Y147" s="253"/>
      <c r="Z147" s="253"/>
      <c r="AA147" s="253"/>
      <c r="AB147" s="253"/>
      <c r="AC147" s="253"/>
      <c r="AD147" s="253"/>
      <c r="AE147" s="253"/>
      <c r="AF147" s="253"/>
      <c r="AG147" s="253"/>
      <c r="AH147" s="253"/>
      <c r="AI147" s="253"/>
      <c r="AJ147" s="253"/>
      <c r="AK147" s="253"/>
      <c r="AL147" s="253"/>
      <c r="AM147" s="254" t="str">
        <f aca="true">IF(U147&lt;&gt;"","",IF(C147&lt;&gt;"","verlegt",IF(B147&lt;TODAY(),"offen","")))</f>
        <v/>
      </c>
      <c r="AN147" s="254"/>
      <c r="AO147" s="255" t="str">
        <f aca="true">IF(U147&lt;&gt;"","",IF(C147="","",IF(C147&lt;TODAY(),"offen","")))</f>
        <v/>
      </c>
      <c r="AP147" s="255"/>
      <c r="AQ147" s="223" t="n">
        <f aca="false">IF(F147&gt;G147,1,0)</f>
        <v>0</v>
      </c>
      <c r="AR147" s="223" t="n">
        <f aca="false">IF(G147&gt;F147,1,0)</f>
        <v>0</v>
      </c>
      <c r="AS147" s="27" t="n">
        <f aca="false">IF(H147&gt;I147,1,0)</f>
        <v>0</v>
      </c>
      <c r="AT147" s="3" t="n">
        <f aca="false">IF(I147&gt;H147,1,0)</f>
        <v>0</v>
      </c>
      <c r="AU147" s="223" t="n">
        <f aca="false">IF(J147&gt;K147,1,0)</f>
        <v>0</v>
      </c>
      <c r="AV147" s="223" t="n">
        <f aca="false">IF(K147&gt;J147,1,0)</f>
        <v>0</v>
      </c>
      <c r="AW147" s="27" t="n">
        <f aca="false">IF(L147&gt;M147,1,0)</f>
        <v>0</v>
      </c>
      <c r="AX147" s="27" t="n">
        <f aca="false">IF(M147&gt;L147,1,0)</f>
        <v>0</v>
      </c>
      <c r="AY147" s="223" t="n">
        <f aca="false">IF(N147&gt;O147,1,0)</f>
        <v>0</v>
      </c>
      <c r="AZ147" s="223" t="n">
        <f aca="false">IF(O147&gt;N147,1,0)</f>
        <v>0</v>
      </c>
      <c r="BA147" s="177" t="n">
        <f aca="false">IF(T147=3,1,0)</f>
        <v>0</v>
      </c>
      <c r="BB147" s="177" t="n">
        <f aca="false">IF(T147=2,1,0)</f>
        <v>0</v>
      </c>
      <c r="BC147" s="177" t="n">
        <f aca="false">IF(T147=1,1,0)</f>
        <v>0</v>
      </c>
      <c r="BD147" s="177" t="n">
        <f aca="false">IF(AND(T147=0,U147&lt;&gt;0),1,0)</f>
        <v>0</v>
      </c>
      <c r="BE147" s="177" t="n">
        <f aca="false">IF(U158=3,1,0)</f>
        <v>0</v>
      </c>
      <c r="BF147" s="177" t="n">
        <f aca="false">IF(U158=2,1,0)</f>
        <v>0</v>
      </c>
      <c r="BG147" s="177" t="n">
        <f aca="false">IF(U158=1,1,0)</f>
        <v>0</v>
      </c>
      <c r="BH147" s="177" t="n">
        <f aca="false">IF(AND(U158=0,T158&lt;&gt;0),1,0)</f>
        <v>0</v>
      </c>
      <c r="BI147" s="27"/>
    </row>
    <row r="148" customFormat="false" ht="13.5" hidden="true" customHeight="true" outlineLevel="0" collapsed="false">
      <c r="A148" s="26"/>
      <c r="C148" s="27"/>
      <c r="D148" s="24"/>
      <c r="E148" s="24"/>
      <c r="T148" s="218" t="n">
        <f aca="false">IF(AND(R148&lt;&gt;"",R148=3,S148=0),3,              (IF(AND(R148&lt;&gt;"",R148=3,S148=1),3,                           (IF(AND(R148&lt;&gt;"",R148=3,S148=2),2,                        (IF(AND(R148&lt;&gt;"",R148=2),1,                                                 (IF(AND(R148&lt;&gt;"",R148=1),0,                                                               (IF(AND(R148&lt;&gt;"",R148=0),0,                                                                                0)))))))))))</f>
        <v>0</v>
      </c>
      <c r="U148" s="219" t="n">
        <f aca="false">IF(AND(S148&lt;&gt;"",S148=3,R148=0),3,              (IF(AND(S148&lt;&gt;"",S148=3,R148=1),3,                           (IF(AND(S148&lt;&gt;"",S148=3,R148=2),2,                        (IF(AND(S148&lt;&gt;"",S148=2),1,                                                 (IF(AND(S148&lt;&gt;"",S148=1),0,                                                               (IF(AND(S148&lt;&gt;"",S148=0),0,                                                                                0)))))))))))</f>
        <v>0</v>
      </c>
      <c r="V148" s="256"/>
      <c r="W148" s="256"/>
      <c r="X148" s="257"/>
      <c r="Y148" s="257"/>
      <c r="Z148" s="257"/>
      <c r="AA148" s="257"/>
      <c r="AB148" s="257"/>
      <c r="AC148" s="257"/>
      <c r="AD148" s="257"/>
      <c r="AE148" s="257"/>
      <c r="AF148" s="257"/>
      <c r="AG148" s="257"/>
      <c r="AH148" s="257"/>
      <c r="AI148" s="257"/>
      <c r="AJ148" s="257"/>
      <c r="AK148" s="257"/>
      <c r="AL148" s="257"/>
      <c r="AM148" s="257"/>
      <c r="AQ148" s="223"/>
      <c r="AR148" s="223"/>
      <c r="AS148" s="27"/>
      <c r="AU148" s="223"/>
      <c r="AV148" s="223"/>
      <c r="AW148" s="27"/>
      <c r="AX148" s="27"/>
      <c r="AY148" s="223"/>
      <c r="AZ148" s="223"/>
      <c r="BA148" s="258" t="n">
        <f aca="false">SUM(BA138:BA147)</f>
        <v>0</v>
      </c>
      <c r="BB148" s="258" t="n">
        <f aca="false">SUM(BB138:BB147)</f>
        <v>0</v>
      </c>
      <c r="BC148" s="258" t="n">
        <f aca="false">SUM(BC138:BC147)</f>
        <v>0</v>
      </c>
      <c r="BD148" s="258" t="n">
        <f aca="false">SUM(BD138:BD147)</f>
        <v>0</v>
      </c>
      <c r="BE148" s="258" t="n">
        <f aca="false">SUM(BE138:BE147)</f>
        <v>0</v>
      </c>
      <c r="BF148" s="258" t="n">
        <f aca="false">SUM(BF138:BF147)</f>
        <v>0</v>
      </c>
      <c r="BG148" s="258" t="n">
        <f aca="false">SUM(BG138:BG147)</f>
        <v>0</v>
      </c>
      <c r="BH148" s="258" t="n">
        <f aca="false">SUM(BH138:BH147)</f>
        <v>0</v>
      </c>
      <c r="BI148" s="27" t="n">
        <f aca="false">SUM(BA148:BH148)</f>
        <v>0</v>
      </c>
    </row>
    <row r="149" customFormat="false" ht="13.5" hidden="true" customHeight="true" outlineLevel="0" collapsed="false">
      <c r="A149" s="205"/>
      <c r="B149" s="206"/>
      <c r="C149" s="259"/>
      <c r="D149" s="260" t="n">
        <f aca="false">E33</f>
        <v>0</v>
      </c>
      <c r="E149" s="209" t="str">
        <f aca="false">E3</f>
        <v>TSV Hütschenhausen I</v>
      </c>
      <c r="F149" s="212"/>
      <c r="G149" s="213"/>
      <c r="H149" s="210"/>
      <c r="I149" s="211"/>
      <c r="J149" s="212"/>
      <c r="K149" s="213"/>
      <c r="L149" s="210"/>
      <c r="M149" s="211"/>
      <c r="N149" s="212"/>
      <c r="O149" s="213"/>
      <c r="P149" s="216" t="str">
        <f aca="false">IF(F149="","",F149+H149+J149+L149+N149)</f>
        <v/>
      </c>
      <c r="Q149" s="217" t="str">
        <f aca="false">IF(G149="","",G149+I149+K149+M149+O149)</f>
        <v/>
      </c>
      <c r="R149" s="216" t="str">
        <f aca="false">IF(F149="","",AQ149+AS149+AU149+AW149+AY149)</f>
        <v/>
      </c>
      <c r="S149" s="217" t="str">
        <f aca="false">IF(G149="","",AR149+AT149+AV149+AX149+AZ149)</f>
        <v/>
      </c>
      <c r="T149" s="218" t="n">
        <f aca="false">IF(AND(R149&lt;&gt;"",R149=3,S149=0),3,              (IF(AND(R149&lt;&gt;"",R149=3,S149=1),3,                           (IF(AND(R149&lt;&gt;"",R149=3,S149=2),2,                        (IF(AND(R149&lt;&gt;"",R149=2),1,                                                 (IF(AND(R149&lt;&gt;"",R149=1),0,                                                               (IF(AND(R149&lt;&gt;"",R149=0),0,                                                                                0)))))))))))</f>
        <v>0</v>
      </c>
      <c r="U149" s="219" t="n">
        <f aca="false">IF(AND(S149&lt;&gt;"",S149=3,R149=0),3,              (IF(AND(S149&lt;&gt;"",S149=3,R149=1),3,                           (IF(AND(S149&lt;&gt;"",S149=3,R149=2),2,                        (IF(AND(S149&lt;&gt;"",S149=2),1,                                                 (IF(AND(S149&lt;&gt;"",S149=1),0,                                                               (IF(AND(S149&lt;&gt;"",S149=0),0,                                                                                0)))))))))))</f>
        <v>0</v>
      </c>
      <c r="V149" s="220"/>
      <c r="W149" s="220"/>
      <c r="X149" s="220"/>
      <c r="Y149" s="220"/>
      <c r="Z149" s="220"/>
      <c r="AA149" s="220"/>
      <c r="AB149" s="220"/>
      <c r="AC149" s="220"/>
      <c r="AD149" s="220"/>
      <c r="AE149" s="220"/>
      <c r="AF149" s="220"/>
      <c r="AG149" s="220"/>
      <c r="AH149" s="220"/>
      <c r="AI149" s="220"/>
      <c r="AJ149" s="220"/>
      <c r="AK149" s="220"/>
      <c r="AL149" s="220"/>
      <c r="AM149" s="221" t="str">
        <f aca="true">IF(U149&lt;&gt;"","",IF(C149&lt;&gt;"","verlegt",IF(B149&lt;TODAY(),"offen","")))</f>
        <v/>
      </c>
      <c r="AN149" s="221"/>
      <c r="AO149" s="222" t="str">
        <f aca="true">IF(U149&lt;&gt;"","",IF(C149="","",IF(C149&lt;TODAY(),"offen","")))</f>
        <v/>
      </c>
      <c r="AP149" s="222"/>
      <c r="AQ149" s="223" t="n">
        <f aca="false">IF(F149&gt;G149,1,0)</f>
        <v>0</v>
      </c>
      <c r="AR149" s="223" t="n">
        <f aca="false">IF(G149&gt;F149,1,0)</f>
        <v>0</v>
      </c>
      <c r="AS149" s="27" t="n">
        <f aca="false">IF(H149&gt;I149,1,0)</f>
        <v>0</v>
      </c>
      <c r="AT149" s="3" t="n">
        <f aca="false">IF(I149&gt;H149,1,0)</f>
        <v>0</v>
      </c>
      <c r="AU149" s="223" t="n">
        <f aca="false">IF(J149&gt;K149,1,0)</f>
        <v>0</v>
      </c>
      <c r="AV149" s="223" t="n">
        <f aca="false">IF(K149&gt;J149,1,0)</f>
        <v>0</v>
      </c>
      <c r="AW149" s="27" t="n">
        <f aca="false">IF(L149&gt;M149,1,0)</f>
        <v>0</v>
      </c>
      <c r="AX149" s="27" t="n">
        <f aca="false">IF(M149&gt;L149,1,0)</f>
        <v>0</v>
      </c>
      <c r="AY149" s="223" t="n">
        <f aca="false">IF(N149&gt;O149,1,0)</f>
        <v>0</v>
      </c>
      <c r="AZ149" s="223" t="n">
        <f aca="false">IF(O149&gt;N149,1,0)</f>
        <v>0</v>
      </c>
      <c r="BA149" s="177" t="n">
        <f aca="false">IF(T149=3,1,0)</f>
        <v>0</v>
      </c>
      <c r="BB149" s="177" t="n">
        <f aca="false">IF(T149=2,1,0)</f>
        <v>0</v>
      </c>
      <c r="BC149" s="177" t="n">
        <f aca="false">IF(T149=1,1,0)</f>
        <v>0</v>
      </c>
      <c r="BD149" s="177" t="n">
        <f aca="false">IF(AND(T149=0,U149&lt;&gt;0),1,0)</f>
        <v>0</v>
      </c>
      <c r="BE149" s="177" t="n">
        <f aca="false">IF(U48=3,1,0)</f>
        <v>0</v>
      </c>
      <c r="BF149" s="177" t="n">
        <f aca="false">IF(U48=2,1,0)</f>
        <v>0</v>
      </c>
      <c r="BG149" s="177" t="n">
        <f aca="false">IF(U48=1,1,0)</f>
        <v>0</v>
      </c>
      <c r="BH149" s="177" t="n">
        <f aca="false">IF(AND(U48=0,T48&lt;&gt;0),1,0)</f>
        <v>0</v>
      </c>
      <c r="BI149" s="27"/>
    </row>
    <row r="150" customFormat="false" ht="13.5" hidden="true" customHeight="true" outlineLevel="0" collapsed="false">
      <c r="A150" s="224"/>
      <c r="B150" s="225"/>
      <c r="C150" s="263"/>
      <c r="D150" s="262" t="n">
        <f aca="false">D149</f>
        <v>0</v>
      </c>
      <c r="E150" s="228" t="str">
        <f aca="false">E6</f>
        <v>Rodenbach/Weilerbach</v>
      </c>
      <c r="F150" s="231"/>
      <c r="G150" s="232"/>
      <c r="H150" s="229"/>
      <c r="I150" s="230"/>
      <c r="J150" s="231"/>
      <c r="K150" s="232"/>
      <c r="L150" s="229"/>
      <c r="M150" s="230"/>
      <c r="N150" s="231"/>
      <c r="O150" s="232"/>
      <c r="P150" s="235" t="str">
        <f aca="false">IF(F150="","",F150+H150+J150+L150+N150)</f>
        <v/>
      </c>
      <c r="Q150" s="236" t="str">
        <f aca="false">IF(G150="","",G150+I150+K150+M150+O150)</f>
        <v/>
      </c>
      <c r="R150" s="235" t="str">
        <f aca="false">IF(F150="","",AQ150+AS150+AU150+AW150+AY150)</f>
        <v/>
      </c>
      <c r="S150" s="236" t="str">
        <f aca="false">IF(G150="","",AR150+AT150+AV150+AX150+AZ150)</f>
        <v/>
      </c>
      <c r="T150" s="218" t="n">
        <f aca="false">IF(AND(R150&lt;&gt;"",R150=3,S150=0),3,              (IF(AND(R150&lt;&gt;"",R150=3,S150=1),3,                           (IF(AND(R150&lt;&gt;"",R150=3,S150=2),2,                        (IF(AND(R150&lt;&gt;"",R150=2),1,                                                 (IF(AND(R150&lt;&gt;"",R150=1),0,                                                               (IF(AND(R150&lt;&gt;"",R150=0),0,                                                                                0)))))))))))</f>
        <v>0</v>
      </c>
      <c r="U150" s="219" t="n">
        <f aca="false">IF(AND(S150&lt;&gt;"",S150=3,R150=0),3,              (IF(AND(S150&lt;&gt;"",S150=3,R150=1),3,                           (IF(AND(S150&lt;&gt;"",S150=3,R150=2),2,                        (IF(AND(S150&lt;&gt;"",S150=2),1,                                                 (IF(AND(S150&lt;&gt;"",S150=1),0,                                                               (IF(AND(S150&lt;&gt;"",S150=0),0,                                                                                0)))))))))))</f>
        <v>0</v>
      </c>
      <c r="V150" s="237"/>
      <c r="W150" s="237"/>
      <c r="X150" s="237"/>
      <c r="Y150" s="237"/>
      <c r="Z150" s="237"/>
      <c r="AA150" s="237"/>
      <c r="AB150" s="237"/>
      <c r="AC150" s="237"/>
      <c r="AD150" s="237"/>
      <c r="AE150" s="237"/>
      <c r="AF150" s="237"/>
      <c r="AG150" s="237"/>
      <c r="AH150" s="237"/>
      <c r="AI150" s="237"/>
      <c r="AJ150" s="237"/>
      <c r="AK150" s="237"/>
      <c r="AL150" s="237"/>
      <c r="AM150" s="238" t="str">
        <f aca="true">IF(U150&lt;&gt;"","",IF(C150&lt;&gt;"","verlegt",IF(B150&lt;TODAY(),"offen","")))</f>
        <v/>
      </c>
      <c r="AN150" s="238"/>
      <c r="AO150" s="239" t="str">
        <f aca="true">IF(U150&lt;&gt;"","",IF(C150="","",IF(C150&lt;TODAY(),"offen","")))</f>
        <v/>
      </c>
      <c r="AP150" s="239"/>
      <c r="AQ150" s="223" t="n">
        <f aca="false">IF(F150&gt;G150,1,0)</f>
        <v>0</v>
      </c>
      <c r="AR150" s="223" t="n">
        <f aca="false">IF(G150&gt;F150,1,0)</f>
        <v>0</v>
      </c>
      <c r="AS150" s="27" t="n">
        <f aca="false">IF(H150&gt;I150,1,0)</f>
        <v>0</v>
      </c>
      <c r="AT150" s="3" t="n">
        <f aca="false">IF(I150&gt;H150,1,0)</f>
        <v>0</v>
      </c>
      <c r="AU150" s="223" t="n">
        <f aca="false">IF(J150&gt;K150,1,0)</f>
        <v>0</v>
      </c>
      <c r="AV150" s="223" t="n">
        <f aca="false">IF(K150&gt;J150,1,0)</f>
        <v>0</v>
      </c>
      <c r="AW150" s="27" t="n">
        <f aca="false">IF(L150&gt;M150,1,0)</f>
        <v>0</v>
      </c>
      <c r="AX150" s="27" t="n">
        <f aca="false">IF(M150&gt;L150,1,0)</f>
        <v>0</v>
      </c>
      <c r="AY150" s="223" t="n">
        <f aca="false">IF(N150&gt;O150,1,0)</f>
        <v>0</v>
      </c>
      <c r="AZ150" s="223" t="n">
        <f aca="false">IF(O150&gt;N150,1,0)</f>
        <v>0</v>
      </c>
      <c r="BA150" s="177" t="n">
        <f aca="false">IF(T150=3,1,0)</f>
        <v>0</v>
      </c>
      <c r="BB150" s="177" t="n">
        <f aca="false">IF(T150=2,1,0)</f>
        <v>0</v>
      </c>
      <c r="BC150" s="177" t="n">
        <f aca="false">IF(T150=1,1,0)</f>
        <v>0</v>
      </c>
      <c r="BD150" s="177" t="n">
        <f aca="false">IF(AND(T150=0,U150&lt;&gt;0),1,0)</f>
        <v>0</v>
      </c>
      <c r="BE150" s="177" t="n">
        <f aca="false">IF(U59=3,1,0)</f>
        <v>0</v>
      </c>
      <c r="BF150" s="177" t="n">
        <f aca="false">IF(U59=2,1,0)</f>
        <v>0</v>
      </c>
      <c r="BG150" s="177" t="n">
        <f aca="false">IF(U59=1,1,0)</f>
        <v>0</v>
      </c>
      <c r="BH150" s="177" t="n">
        <f aca="false">IF(AND(U59=0,T59&lt;&gt;0),1,0)</f>
        <v>0</v>
      </c>
      <c r="BI150" s="27"/>
    </row>
    <row r="151" customFormat="false" ht="13.5" hidden="true" customHeight="true" outlineLevel="0" collapsed="false">
      <c r="A151" s="224"/>
      <c r="B151" s="225"/>
      <c r="C151" s="263"/>
      <c r="D151" s="262" t="n">
        <f aca="false">D150</f>
        <v>0</v>
      </c>
      <c r="E151" s="228" t="str">
        <f aca="false">E9</f>
        <v>Erlenbach/Morlautern</v>
      </c>
      <c r="F151" s="231"/>
      <c r="G151" s="232"/>
      <c r="H151" s="229"/>
      <c r="I151" s="230"/>
      <c r="J151" s="231"/>
      <c r="K151" s="232"/>
      <c r="L151" s="229"/>
      <c r="M151" s="230"/>
      <c r="N151" s="231"/>
      <c r="O151" s="232"/>
      <c r="P151" s="235" t="str">
        <f aca="false">IF(F151="","",F151+H151+J151+L151+N151)</f>
        <v/>
      </c>
      <c r="Q151" s="236" t="str">
        <f aca="false">IF(G151="","",G151+I151+K151+M151+O151)</f>
        <v/>
      </c>
      <c r="R151" s="235" t="str">
        <f aca="false">IF(F151="","",AQ151+AS151+AU151+AW151+AY151)</f>
        <v/>
      </c>
      <c r="S151" s="236" t="str">
        <f aca="false">IF(G151="","",AR151+AT151+AV151+AX151+AZ151)</f>
        <v/>
      </c>
      <c r="T151" s="218" t="n">
        <f aca="false">IF(AND(R151&lt;&gt;"",R151=3,S151=0),3,              (IF(AND(R151&lt;&gt;"",R151=3,S151=1),3,                           (IF(AND(R151&lt;&gt;"",R151=3,S151=2),2,                        (IF(AND(R151&lt;&gt;"",R151=2),1,                                                 (IF(AND(R151&lt;&gt;"",R151=1),0,                                                               (IF(AND(R151&lt;&gt;"",R151=0),0,                                                                                0)))))))))))</f>
        <v>0</v>
      </c>
      <c r="U151" s="219" t="n">
        <f aca="false">IF(AND(S151&lt;&gt;"",S151=3,R151=0),3,              (IF(AND(S151&lt;&gt;"",S151=3,R151=1),3,                           (IF(AND(S151&lt;&gt;"",S151=3,R151=2),2,                        (IF(AND(S151&lt;&gt;"",S151=2),1,                                                 (IF(AND(S151&lt;&gt;"",S151=1),0,                                                               (IF(AND(S151&lt;&gt;"",S151=0),0,                                                                                0)))))))))))</f>
        <v>0</v>
      </c>
      <c r="V151" s="237"/>
      <c r="W151" s="237"/>
      <c r="X151" s="237"/>
      <c r="Y151" s="237"/>
      <c r="Z151" s="237"/>
      <c r="AA151" s="237"/>
      <c r="AB151" s="237"/>
      <c r="AC151" s="237"/>
      <c r="AD151" s="237"/>
      <c r="AE151" s="237"/>
      <c r="AF151" s="237"/>
      <c r="AG151" s="237"/>
      <c r="AH151" s="237"/>
      <c r="AI151" s="237"/>
      <c r="AJ151" s="237"/>
      <c r="AK151" s="237"/>
      <c r="AL151" s="237"/>
      <c r="AM151" s="238" t="str">
        <f aca="true">IF(U151&lt;&gt;"","",IF(C151&lt;&gt;"","verlegt",IF(B151&lt;TODAY(),"offen","")))</f>
        <v/>
      </c>
      <c r="AN151" s="238"/>
      <c r="AO151" s="239" t="str">
        <f aca="true">IF(U151&lt;&gt;"","",IF(C151="","",IF(C151&lt;TODAY(),"offen","")))</f>
        <v/>
      </c>
      <c r="AP151" s="239"/>
      <c r="AQ151" s="223" t="n">
        <f aca="false">IF(F151&gt;G151,1,0)</f>
        <v>0</v>
      </c>
      <c r="AR151" s="223" t="n">
        <f aca="false">IF(G151&gt;F151,1,0)</f>
        <v>0</v>
      </c>
      <c r="AS151" s="27" t="n">
        <f aca="false">IF(H151&gt;I151,1,0)</f>
        <v>0</v>
      </c>
      <c r="AT151" s="3" t="n">
        <f aca="false">IF(I151&gt;H151,1,0)</f>
        <v>0</v>
      </c>
      <c r="AU151" s="223" t="n">
        <f aca="false">IF(J151&gt;K151,1,0)</f>
        <v>0</v>
      </c>
      <c r="AV151" s="223" t="n">
        <f aca="false">IF(K151&gt;J151,1,0)</f>
        <v>0</v>
      </c>
      <c r="AW151" s="27" t="n">
        <f aca="false">IF(L151&gt;M151,1,0)</f>
        <v>0</v>
      </c>
      <c r="AX151" s="27" t="n">
        <f aca="false">IF(M151&gt;L151,1,0)</f>
        <v>0</v>
      </c>
      <c r="AY151" s="223" t="n">
        <f aca="false">IF(N151&gt;O151,1,0)</f>
        <v>0</v>
      </c>
      <c r="AZ151" s="223" t="n">
        <f aca="false">IF(O151&gt;N151,1,0)</f>
        <v>0</v>
      </c>
      <c r="BA151" s="177" t="n">
        <f aca="false">IF(T151=3,1,0)</f>
        <v>0</v>
      </c>
      <c r="BB151" s="177" t="n">
        <f aca="false">IF(T151=2,1,0)</f>
        <v>0</v>
      </c>
      <c r="BC151" s="177" t="n">
        <f aca="false">IF(T151=1,1,0)</f>
        <v>0</v>
      </c>
      <c r="BD151" s="177" t="n">
        <f aca="false">IF(AND(T151=0,U151&lt;&gt;0),1,0)</f>
        <v>0</v>
      </c>
      <c r="BE151" s="177" t="n">
        <f aca="false">IF(U70=3,1,0)</f>
        <v>0</v>
      </c>
      <c r="BF151" s="177" t="n">
        <f aca="false">IF(U70=2,1,0)</f>
        <v>0</v>
      </c>
      <c r="BG151" s="177" t="n">
        <f aca="false">IF(U70=1,1,0)</f>
        <v>0</v>
      </c>
      <c r="BH151" s="177" t="n">
        <f aca="false">IF(AND(U70=0,T70&lt;&gt;0),1,0)</f>
        <v>0</v>
      </c>
      <c r="BI151" s="27"/>
    </row>
    <row r="152" customFormat="false" ht="13.5" hidden="true" customHeight="true" outlineLevel="0" collapsed="false">
      <c r="A152" s="224"/>
      <c r="B152" s="225"/>
      <c r="C152" s="263"/>
      <c r="D152" s="262" t="n">
        <f aca="false">D151</f>
        <v>0</v>
      </c>
      <c r="E152" s="228" t="str">
        <f aca="false">E12</f>
        <v>TuS Kriegsfeld</v>
      </c>
      <c r="F152" s="231"/>
      <c r="G152" s="232"/>
      <c r="H152" s="229"/>
      <c r="I152" s="230"/>
      <c r="J152" s="231"/>
      <c r="K152" s="232"/>
      <c r="L152" s="229"/>
      <c r="M152" s="230"/>
      <c r="N152" s="231"/>
      <c r="O152" s="232"/>
      <c r="P152" s="235" t="str">
        <f aca="false">IF(F152="","",F152+H152+J152+L152+N152)</f>
        <v/>
      </c>
      <c r="Q152" s="236" t="str">
        <f aca="false">IF(G152="","",G152+I152+K152+M152+O152)</f>
        <v/>
      </c>
      <c r="R152" s="235" t="str">
        <f aca="false">IF(F152="","",AQ152+AS152+AU152+AW152+AY152)</f>
        <v/>
      </c>
      <c r="S152" s="236" t="str">
        <f aca="false">IF(G152="","",AR152+AT152+AV152+AX152+AZ152)</f>
        <v/>
      </c>
      <c r="T152" s="218" t="n">
        <f aca="false">IF(AND(R152&lt;&gt;"",R152=3,S152=0),3,              (IF(AND(R152&lt;&gt;"",R152=3,S152=1),3,                           (IF(AND(R152&lt;&gt;"",R152=3,S152=2),2,                        (IF(AND(R152&lt;&gt;"",R152=2),1,                                                 (IF(AND(R152&lt;&gt;"",R152=1),0,                                                               (IF(AND(R152&lt;&gt;"",R152=0),0,                                                                                0)))))))))))</f>
        <v>0</v>
      </c>
      <c r="U152" s="219" t="n">
        <f aca="false">IF(AND(S152&lt;&gt;"",S152=3,R152=0),3,              (IF(AND(S152&lt;&gt;"",S152=3,R152=1),3,                           (IF(AND(S152&lt;&gt;"",S152=3,R152=2),2,                        (IF(AND(S152&lt;&gt;"",S152=2),1,                                                 (IF(AND(S152&lt;&gt;"",S152=1),0,                                                               (IF(AND(S152&lt;&gt;"",S152=0),0,                                                                                0)))))))))))</f>
        <v>0</v>
      </c>
      <c r="V152" s="237"/>
      <c r="W152" s="237"/>
      <c r="X152" s="237"/>
      <c r="Y152" s="237"/>
      <c r="Z152" s="237"/>
      <c r="AA152" s="237"/>
      <c r="AB152" s="237"/>
      <c r="AC152" s="237"/>
      <c r="AD152" s="237"/>
      <c r="AE152" s="237"/>
      <c r="AF152" s="237"/>
      <c r="AG152" s="237"/>
      <c r="AH152" s="237"/>
      <c r="AI152" s="237"/>
      <c r="AJ152" s="237"/>
      <c r="AK152" s="237"/>
      <c r="AL152" s="237"/>
      <c r="AM152" s="264" t="str">
        <f aca="true">IF(U152&lt;&gt;"","",IF(C152&lt;&gt;"","verlegt",IF(B152&lt;TODAY(),"offen","")))</f>
        <v/>
      </c>
      <c r="AN152" s="264"/>
      <c r="AO152" s="239" t="str">
        <f aca="true">IF(U152&lt;&gt;"","",IF(C152="","",IF(C152&lt;TODAY(),"offen","")))</f>
        <v/>
      </c>
      <c r="AP152" s="239"/>
      <c r="AQ152" s="223" t="n">
        <f aca="false">IF(F152&gt;G152,1,0)</f>
        <v>0</v>
      </c>
      <c r="AR152" s="223" t="n">
        <f aca="false">IF(G152&gt;F152,1,0)</f>
        <v>0</v>
      </c>
      <c r="AS152" s="27" t="n">
        <f aca="false">IF(H152&gt;I152,1,0)</f>
        <v>0</v>
      </c>
      <c r="AT152" s="3" t="n">
        <f aca="false">IF(I152&gt;H152,1,0)</f>
        <v>0</v>
      </c>
      <c r="AU152" s="223" t="n">
        <f aca="false">IF(J152&gt;K152,1,0)</f>
        <v>0</v>
      </c>
      <c r="AV152" s="223" t="n">
        <f aca="false">IF(K152&gt;J152,1,0)</f>
        <v>0</v>
      </c>
      <c r="AW152" s="27" t="n">
        <f aca="false">IF(L152&gt;M152,1,0)</f>
        <v>0</v>
      </c>
      <c r="AX152" s="27" t="n">
        <f aca="false">IF(M152&gt;L152,1,0)</f>
        <v>0</v>
      </c>
      <c r="AY152" s="223" t="n">
        <f aca="false">IF(N152&gt;O152,1,0)</f>
        <v>0</v>
      </c>
      <c r="AZ152" s="223" t="n">
        <f aca="false">IF(O152&gt;N152,1,0)</f>
        <v>0</v>
      </c>
      <c r="BA152" s="177" t="n">
        <f aca="false">IF(T152=3,1,0)</f>
        <v>0</v>
      </c>
      <c r="BB152" s="177" t="n">
        <f aca="false">IF(T152=2,1,0)</f>
        <v>0</v>
      </c>
      <c r="BC152" s="177" t="n">
        <f aca="false">IF(T152=1,1,0)</f>
        <v>0</v>
      </c>
      <c r="BD152" s="177" t="n">
        <f aca="false">IF(AND(T152=0,U152&lt;&gt;0),1,0)</f>
        <v>0</v>
      </c>
      <c r="BE152" s="177" t="n">
        <f aca="false">IF(U81=3,1,0)</f>
        <v>0</v>
      </c>
      <c r="BF152" s="177" t="n">
        <f aca="false">IF(U81=2,1,0)</f>
        <v>0</v>
      </c>
      <c r="BG152" s="177" t="n">
        <f aca="false">IF(U81=1,1,0)</f>
        <v>0</v>
      </c>
      <c r="BH152" s="177" t="n">
        <f aca="false">IF(AND(U81=0,T81&lt;&gt;0),1,0)</f>
        <v>0</v>
      </c>
      <c r="BI152" s="27"/>
    </row>
    <row r="153" customFormat="false" ht="13.5" hidden="true" customHeight="true" outlineLevel="0" collapsed="false">
      <c r="A153" s="224"/>
      <c r="B153" s="225"/>
      <c r="C153" s="263"/>
      <c r="D153" s="262" t="n">
        <f aca="false">D152</f>
        <v>0</v>
      </c>
      <c r="E153" s="228" t="str">
        <f aca="false">E15</f>
        <v>SV Miesau</v>
      </c>
      <c r="F153" s="231"/>
      <c r="G153" s="232"/>
      <c r="H153" s="229"/>
      <c r="I153" s="230"/>
      <c r="J153" s="231"/>
      <c r="K153" s="232"/>
      <c r="L153" s="229"/>
      <c r="M153" s="230"/>
      <c r="N153" s="231"/>
      <c r="O153" s="232"/>
      <c r="P153" s="235" t="str">
        <f aca="false">IF(F153="","",F153+H153+J153+L153+N153)</f>
        <v/>
      </c>
      <c r="Q153" s="236" t="str">
        <f aca="false">IF(G153="","",G153+I153+K153+M153+O153)</f>
        <v/>
      </c>
      <c r="R153" s="235" t="str">
        <f aca="false">IF(F153="","",AQ153+AS153+AU153+AW153+AY153)</f>
        <v/>
      </c>
      <c r="S153" s="236" t="str">
        <f aca="false">IF(G153="","",AR153+AT153+AV153+AX153+AZ153)</f>
        <v/>
      </c>
      <c r="T153" s="218" t="n">
        <f aca="false">IF(AND(R153&lt;&gt;"",R153=3,S153=0),3,              (IF(AND(R153&lt;&gt;"",R153=3,S153=1),3,                           (IF(AND(R153&lt;&gt;"",R153=3,S153=2),2,                        (IF(AND(R153&lt;&gt;"",R153=2),1,                                                 (IF(AND(R153&lt;&gt;"",R153=1),0,                                                               (IF(AND(R153&lt;&gt;"",R153=0),0,                                                                                0)))))))))))</f>
        <v>0</v>
      </c>
      <c r="U153" s="219" t="n">
        <f aca="false">IF(AND(S153&lt;&gt;"",S153=3,R153=0),3,              (IF(AND(S153&lt;&gt;"",S153=3,R153=1),3,                           (IF(AND(S153&lt;&gt;"",S153=3,R153=2),2,                        (IF(AND(S153&lt;&gt;"",S153=2),1,                                                 (IF(AND(S153&lt;&gt;"",S153=1),0,                                                               (IF(AND(S153&lt;&gt;"",S153=0),0,                                                                                0)))))))))))</f>
        <v>0</v>
      </c>
      <c r="V153" s="237"/>
      <c r="W153" s="237"/>
      <c r="X153" s="237"/>
      <c r="Y153" s="237"/>
      <c r="Z153" s="237"/>
      <c r="AA153" s="237"/>
      <c r="AB153" s="237"/>
      <c r="AC153" s="237"/>
      <c r="AD153" s="237"/>
      <c r="AE153" s="237"/>
      <c r="AF153" s="237"/>
      <c r="AG153" s="237"/>
      <c r="AH153" s="237"/>
      <c r="AI153" s="237"/>
      <c r="AJ153" s="237"/>
      <c r="AK153" s="237"/>
      <c r="AL153" s="237"/>
      <c r="AM153" s="238" t="str">
        <f aca="true">IF(U153&lt;&gt;"","",IF(C153&lt;&gt;"","verlegt",IF(B153&lt;TODAY(),"offen","")))</f>
        <v/>
      </c>
      <c r="AN153" s="238"/>
      <c r="AO153" s="239" t="str">
        <f aca="true">IF(U153&lt;&gt;"","",IF(C153="","",IF(C153&lt;TODAY(),"offen","")))</f>
        <v/>
      </c>
      <c r="AP153" s="239"/>
      <c r="AQ153" s="223" t="n">
        <f aca="false">IF(F153&gt;G153,1,0)</f>
        <v>0</v>
      </c>
      <c r="AR153" s="223" t="n">
        <f aca="false">IF(G153&gt;F153,1,0)</f>
        <v>0</v>
      </c>
      <c r="AS153" s="27" t="n">
        <f aca="false">IF(H153&gt;I153,1,0)</f>
        <v>0</v>
      </c>
      <c r="AT153" s="3" t="n">
        <f aca="false">IF(I153&gt;H153,1,0)</f>
        <v>0</v>
      </c>
      <c r="AU153" s="223" t="n">
        <f aca="false">IF(J153&gt;K153,1,0)</f>
        <v>0</v>
      </c>
      <c r="AV153" s="223" t="n">
        <f aca="false">IF(K153&gt;J153,1,0)</f>
        <v>0</v>
      </c>
      <c r="AW153" s="27" t="n">
        <f aca="false">IF(L153&gt;M153,1,0)</f>
        <v>0</v>
      </c>
      <c r="AX153" s="27" t="n">
        <f aca="false">IF(M153&gt;L153,1,0)</f>
        <v>0</v>
      </c>
      <c r="AY153" s="223" t="n">
        <f aca="false">IF(N153&gt;O153,1,0)</f>
        <v>0</v>
      </c>
      <c r="AZ153" s="223" t="n">
        <f aca="false">IF(O153&gt;N153,1,0)</f>
        <v>0</v>
      </c>
      <c r="BA153" s="177" t="n">
        <f aca="false">IF(T153=3,1,0)</f>
        <v>0</v>
      </c>
      <c r="BB153" s="177" t="n">
        <f aca="false">IF(T153=2,1,0)</f>
        <v>0</v>
      </c>
      <c r="BC153" s="177" t="n">
        <f aca="false">IF(T153=1,1,0)</f>
        <v>0</v>
      </c>
      <c r="BD153" s="177" t="n">
        <f aca="false">IF(AND(T153=0,U153&lt;&gt;0),1,0)</f>
        <v>0</v>
      </c>
      <c r="BE153" s="177" t="n">
        <f aca="false">IF(U92=3,1,0)</f>
        <v>0</v>
      </c>
      <c r="BF153" s="177" t="n">
        <f aca="false">IF(U92=2,1,0)</f>
        <v>0</v>
      </c>
      <c r="BG153" s="177" t="n">
        <f aca="false">IF(U92=1,1,0)</f>
        <v>0</v>
      </c>
      <c r="BH153" s="177" t="n">
        <f aca="false">IF(AND(U92=0,T92&lt;&gt;0),1,0)</f>
        <v>0</v>
      </c>
      <c r="BI153" s="27"/>
    </row>
    <row r="154" customFormat="false" ht="13.5" hidden="true" customHeight="true" outlineLevel="0" collapsed="false">
      <c r="A154" s="224"/>
      <c r="B154" s="225"/>
      <c r="C154" s="263"/>
      <c r="D154" s="262" t="n">
        <f aca="false">D153</f>
        <v>0</v>
      </c>
      <c r="E154" s="228" t="n">
        <f aca="false">E18</f>
        <v>0</v>
      </c>
      <c r="F154" s="231"/>
      <c r="G154" s="232"/>
      <c r="H154" s="229"/>
      <c r="I154" s="230"/>
      <c r="J154" s="231"/>
      <c r="K154" s="232"/>
      <c r="L154" s="229"/>
      <c r="M154" s="230"/>
      <c r="N154" s="231"/>
      <c r="O154" s="232"/>
      <c r="P154" s="235" t="str">
        <f aca="false">IF(F154="","",F154+H154+J154+L154+N154)</f>
        <v/>
      </c>
      <c r="Q154" s="236" t="str">
        <f aca="false">IF(G154="","",G154+I154+K154+M154+O154)</f>
        <v/>
      </c>
      <c r="R154" s="235" t="str">
        <f aca="false">IF(F154="","",AQ154+AS154+AU154+AW154+AY154)</f>
        <v/>
      </c>
      <c r="S154" s="236" t="str">
        <f aca="false">IF(G154="","",AR154+AT154+AV154+AX154+AZ154)</f>
        <v/>
      </c>
      <c r="T154" s="218" t="n">
        <f aca="false">IF(AND(R154&lt;&gt;"",R154=3,S154=0),3,              (IF(AND(R154&lt;&gt;"",R154=3,S154=1),3,                           (IF(AND(R154&lt;&gt;"",R154=3,S154=2),2,                        (IF(AND(R154&lt;&gt;"",R154=2),1,                                                 (IF(AND(R154&lt;&gt;"",R154=1),0,                                                               (IF(AND(R154&lt;&gt;"",R154=0),0,                                                                                0)))))))))))</f>
        <v>0</v>
      </c>
      <c r="U154" s="219" t="n">
        <f aca="false">IF(AND(S154&lt;&gt;"",S154=3,R154=0),3,              (IF(AND(S154&lt;&gt;"",S154=3,R154=1),3,                           (IF(AND(S154&lt;&gt;"",S154=3,R154=2),2,                        (IF(AND(S154&lt;&gt;"",S154=2),1,                                                 (IF(AND(S154&lt;&gt;"",S154=1),0,                                                               (IF(AND(S154&lt;&gt;"",S154=0),0,                                                                                0)))))))))))</f>
        <v>0</v>
      </c>
      <c r="V154" s="237"/>
      <c r="W154" s="237"/>
      <c r="X154" s="237"/>
      <c r="Y154" s="237"/>
      <c r="Z154" s="237"/>
      <c r="AA154" s="237"/>
      <c r="AB154" s="237"/>
      <c r="AC154" s="237"/>
      <c r="AD154" s="237"/>
      <c r="AE154" s="237"/>
      <c r="AF154" s="237"/>
      <c r="AG154" s="237"/>
      <c r="AH154" s="237"/>
      <c r="AI154" s="237"/>
      <c r="AJ154" s="237"/>
      <c r="AK154" s="237"/>
      <c r="AL154" s="237"/>
      <c r="AM154" s="238" t="str">
        <f aca="true">IF(U154&lt;&gt;"","",IF(C154&lt;&gt;"","verlegt",IF(B154&lt;TODAY(),"offen","")))</f>
        <v/>
      </c>
      <c r="AN154" s="238"/>
      <c r="AO154" s="239" t="str">
        <f aca="true">IF(U154&lt;&gt;"","",IF(C154="","",IF(C154&lt;TODAY(),"offen","")))</f>
        <v/>
      </c>
      <c r="AP154" s="239"/>
      <c r="AQ154" s="223" t="n">
        <f aca="false">IF(F154&gt;G154,1,0)</f>
        <v>0</v>
      </c>
      <c r="AR154" s="223" t="n">
        <f aca="false">IF(G154&gt;F154,1,0)</f>
        <v>0</v>
      </c>
      <c r="AS154" s="27" t="n">
        <f aca="false">IF(H154&gt;I154,1,0)</f>
        <v>0</v>
      </c>
      <c r="AT154" s="3" t="n">
        <f aca="false">IF(I154&gt;H154,1,0)</f>
        <v>0</v>
      </c>
      <c r="AU154" s="223" t="n">
        <f aca="false">IF(J154&gt;K154,1,0)</f>
        <v>0</v>
      </c>
      <c r="AV154" s="223" t="n">
        <f aca="false">IF(K154&gt;J154,1,0)</f>
        <v>0</v>
      </c>
      <c r="AW154" s="27" t="n">
        <f aca="false">IF(L154&gt;M154,1,0)</f>
        <v>0</v>
      </c>
      <c r="AX154" s="27" t="n">
        <f aca="false">IF(M154&gt;L154,1,0)</f>
        <v>0</v>
      </c>
      <c r="AY154" s="223" t="n">
        <f aca="false">IF(N154&gt;O154,1,0)</f>
        <v>0</v>
      </c>
      <c r="AZ154" s="223" t="n">
        <f aca="false">IF(O154&gt;N154,1,0)</f>
        <v>0</v>
      </c>
      <c r="BA154" s="177" t="n">
        <f aca="false">IF(T154=3,1,0)</f>
        <v>0</v>
      </c>
      <c r="BB154" s="177" t="n">
        <f aca="false">IF(T154=2,1,0)</f>
        <v>0</v>
      </c>
      <c r="BC154" s="177" t="n">
        <f aca="false">IF(T154=1,1,0)</f>
        <v>0</v>
      </c>
      <c r="BD154" s="177" t="n">
        <f aca="false">IF(AND(T154=0,U154&lt;&gt;0),1,0)</f>
        <v>0</v>
      </c>
      <c r="BE154" s="177" t="n">
        <f aca="false">IF(U103=3,1,0)</f>
        <v>0</v>
      </c>
      <c r="BF154" s="177" t="n">
        <f aca="false">IF(U103=2,1,0)</f>
        <v>0</v>
      </c>
      <c r="BG154" s="177" t="n">
        <f aca="false">IF(U103=1,1,0)</f>
        <v>0</v>
      </c>
      <c r="BH154" s="177" t="n">
        <f aca="false">IF(AND(U103=0,T103&lt;&gt;0),1,0)</f>
        <v>0</v>
      </c>
      <c r="BI154" s="27"/>
    </row>
    <row r="155" customFormat="false" ht="13.5" hidden="true" customHeight="true" outlineLevel="0" collapsed="false">
      <c r="A155" s="224"/>
      <c r="B155" s="225"/>
      <c r="C155" s="263"/>
      <c r="D155" s="262" t="n">
        <f aca="false">D154</f>
        <v>0</v>
      </c>
      <c r="E155" s="228" t="n">
        <f aca="false">E21</f>
        <v>0</v>
      </c>
      <c r="F155" s="231"/>
      <c r="G155" s="232"/>
      <c r="H155" s="229"/>
      <c r="I155" s="230"/>
      <c r="J155" s="231"/>
      <c r="K155" s="232"/>
      <c r="L155" s="229"/>
      <c r="M155" s="230"/>
      <c r="N155" s="231"/>
      <c r="O155" s="232"/>
      <c r="P155" s="235" t="str">
        <f aca="false">IF(F155="","",F155+H155+J155+L155+N155)</f>
        <v/>
      </c>
      <c r="Q155" s="236" t="str">
        <f aca="false">IF(G155="","",G155+I155+K155+M155+O155)</f>
        <v/>
      </c>
      <c r="R155" s="235" t="str">
        <f aca="false">IF(F155="","",AQ155+AS155+AU155+AW155+AY155)</f>
        <v/>
      </c>
      <c r="S155" s="236" t="str">
        <f aca="false">IF(G155="","",AR155+AT155+AV155+AX155+AZ155)</f>
        <v/>
      </c>
      <c r="T155" s="218" t="n">
        <f aca="false">IF(AND(R155&lt;&gt;"",R155=3,S155=0),3,              (IF(AND(R155&lt;&gt;"",R155=3,S155=1),3,                           (IF(AND(R155&lt;&gt;"",R155=3,S155=2),2,                        (IF(AND(R155&lt;&gt;"",R155=2),1,                                                 (IF(AND(R155&lt;&gt;"",R155=1),0,                                                               (IF(AND(R155&lt;&gt;"",R155=0),0,                                                                                0)))))))))))</f>
        <v>0</v>
      </c>
      <c r="U155" s="219" t="n">
        <f aca="false">IF(AND(S155&lt;&gt;"",S155=3,R155=0),3,              (IF(AND(S155&lt;&gt;"",S155=3,R155=1),3,                           (IF(AND(S155&lt;&gt;"",S155=3,R155=2),2,                        (IF(AND(S155&lt;&gt;"",S155=2),1,                                                 (IF(AND(S155&lt;&gt;"",S155=1),0,                                                               (IF(AND(S155&lt;&gt;"",S155=0),0,                                                                                0)))))))))))</f>
        <v>0</v>
      </c>
      <c r="V155" s="237"/>
      <c r="W155" s="237"/>
      <c r="X155" s="237"/>
      <c r="Y155" s="237"/>
      <c r="Z155" s="237"/>
      <c r="AA155" s="237"/>
      <c r="AB155" s="237"/>
      <c r="AC155" s="237"/>
      <c r="AD155" s="237"/>
      <c r="AE155" s="237"/>
      <c r="AF155" s="237"/>
      <c r="AG155" s="237"/>
      <c r="AH155" s="237"/>
      <c r="AI155" s="237"/>
      <c r="AJ155" s="237"/>
      <c r="AK155" s="237"/>
      <c r="AL155" s="237"/>
      <c r="AM155" s="238" t="str">
        <f aca="true">IF(U155&lt;&gt;"","",IF(C155&lt;&gt;"","verlegt",IF(B155&lt;TODAY(),"offen","")))</f>
        <v/>
      </c>
      <c r="AN155" s="238"/>
      <c r="AO155" s="239" t="str">
        <f aca="true">IF(U155&lt;&gt;"","",IF(C155="","",IF(C155&lt;TODAY(),"offen","")))</f>
        <v/>
      </c>
      <c r="AP155" s="239"/>
      <c r="AQ155" s="223" t="n">
        <f aca="false">IF(F155&gt;G155,1,0)</f>
        <v>0</v>
      </c>
      <c r="AR155" s="223" t="n">
        <f aca="false">IF(G155&gt;F155,1,0)</f>
        <v>0</v>
      </c>
      <c r="AS155" s="27" t="n">
        <f aca="false">IF(H155&gt;I155,1,0)</f>
        <v>0</v>
      </c>
      <c r="AT155" s="3" t="n">
        <f aca="false">IF(I155&gt;H155,1,0)</f>
        <v>0</v>
      </c>
      <c r="AU155" s="223" t="n">
        <f aca="false">IF(J155&gt;K155,1,0)</f>
        <v>0</v>
      </c>
      <c r="AV155" s="223" t="n">
        <f aca="false">IF(K155&gt;J155,1,0)</f>
        <v>0</v>
      </c>
      <c r="AW155" s="27" t="n">
        <f aca="false">IF(L155&gt;M155,1,0)</f>
        <v>0</v>
      </c>
      <c r="AX155" s="27" t="n">
        <f aca="false">IF(M155&gt;L155,1,0)</f>
        <v>0</v>
      </c>
      <c r="AY155" s="223" t="n">
        <f aca="false">IF(N155&gt;O155,1,0)</f>
        <v>0</v>
      </c>
      <c r="AZ155" s="223" t="n">
        <f aca="false">IF(O155&gt;N155,1,0)</f>
        <v>0</v>
      </c>
      <c r="BA155" s="177" t="n">
        <f aca="false">IF(T155=3,1,0)</f>
        <v>0</v>
      </c>
      <c r="BB155" s="177" t="n">
        <f aca="false">IF(T155=2,1,0)</f>
        <v>0</v>
      </c>
      <c r="BC155" s="177" t="n">
        <f aca="false">IF(T155=1,1,0)</f>
        <v>0</v>
      </c>
      <c r="BD155" s="177" t="n">
        <f aca="false">IF(AND(T155=0,U155&lt;&gt;0),1,0)</f>
        <v>0</v>
      </c>
      <c r="BE155" s="177" t="n">
        <f aca="false">IF(U114=3,1,0)</f>
        <v>0</v>
      </c>
      <c r="BF155" s="177" t="n">
        <f aca="false">IF(U114=2,1,0)</f>
        <v>0</v>
      </c>
      <c r="BG155" s="177" t="n">
        <f aca="false">IF(U114=1,1,0)</f>
        <v>0</v>
      </c>
      <c r="BH155" s="177" t="n">
        <f aca="false">IF(AND(U114=0,T114&lt;&gt;0),1,0)</f>
        <v>0</v>
      </c>
      <c r="BI155" s="27"/>
    </row>
    <row r="156" customFormat="false" ht="13.5" hidden="true" customHeight="true" outlineLevel="0" collapsed="false">
      <c r="A156" s="224"/>
      <c r="B156" s="225"/>
      <c r="C156" s="263"/>
      <c r="D156" s="262" t="n">
        <f aca="false">D155</f>
        <v>0</v>
      </c>
      <c r="E156" s="228" t="n">
        <f aca="false">E24</f>
        <v>0</v>
      </c>
      <c r="F156" s="231"/>
      <c r="G156" s="232"/>
      <c r="H156" s="229"/>
      <c r="I156" s="230"/>
      <c r="J156" s="231"/>
      <c r="K156" s="232"/>
      <c r="L156" s="229"/>
      <c r="M156" s="230"/>
      <c r="N156" s="231"/>
      <c r="O156" s="232"/>
      <c r="P156" s="235" t="str">
        <f aca="false">IF(F156="","",F156+H156+J156+L156+N156)</f>
        <v/>
      </c>
      <c r="Q156" s="236" t="str">
        <f aca="false">IF(G156="","",G156+I156+K156+M156+O156)</f>
        <v/>
      </c>
      <c r="R156" s="235" t="str">
        <f aca="false">IF(F156="","",AQ156+AS156+AU156+AW156+AY156)</f>
        <v/>
      </c>
      <c r="S156" s="236" t="str">
        <f aca="false">IF(G156="","",AR156+AT156+AV156+AX156+AZ156)</f>
        <v/>
      </c>
      <c r="T156" s="218" t="n">
        <f aca="false">IF(AND(R156&lt;&gt;"",R156=3,S156=0),3,              (IF(AND(R156&lt;&gt;"",R156=3,S156=1),3,                           (IF(AND(R156&lt;&gt;"",R156=3,S156=2),2,                        (IF(AND(R156&lt;&gt;"",R156=2),1,                                                 (IF(AND(R156&lt;&gt;"",R156=1),0,                                                               (IF(AND(R156&lt;&gt;"",R156=0),0,                                                                                0)))))))))))</f>
        <v>0</v>
      </c>
      <c r="U156" s="219" t="n">
        <f aca="false">IF(AND(S156&lt;&gt;"",S156=3,R156=0),3,              (IF(AND(S156&lt;&gt;"",S156=3,R156=1),3,                           (IF(AND(S156&lt;&gt;"",S156=3,R156=2),2,                        (IF(AND(S156&lt;&gt;"",S156=2),1,                                                 (IF(AND(S156&lt;&gt;"",S156=1),0,                                                               (IF(AND(S156&lt;&gt;"",S156=0),0,                                                                                0)))))))))))</f>
        <v>0</v>
      </c>
      <c r="V156" s="237"/>
      <c r="W156" s="237"/>
      <c r="X156" s="237"/>
      <c r="Y156" s="237"/>
      <c r="Z156" s="237"/>
      <c r="AA156" s="237"/>
      <c r="AB156" s="237"/>
      <c r="AC156" s="237"/>
      <c r="AD156" s="237"/>
      <c r="AE156" s="237"/>
      <c r="AF156" s="237"/>
      <c r="AG156" s="237"/>
      <c r="AH156" s="237"/>
      <c r="AI156" s="237"/>
      <c r="AJ156" s="237"/>
      <c r="AK156" s="237"/>
      <c r="AL156" s="237"/>
      <c r="AM156" s="238" t="str">
        <f aca="true">IF(U156&lt;&gt;"","",IF(C156&lt;&gt;"","verlegt",IF(B156&lt;TODAY(),"offen","")))</f>
        <v/>
      </c>
      <c r="AN156" s="238"/>
      <c r="AO156" s="239" t="str">
        <f aca="true">IF(U156&lt;&gt;"","",IF(C156="","",IF(C156&lt;TODAY(),"offen","")))</f>
        <v/>
      </c>
      <c r="AP156" s="239"/>
      <c r="AQ156" s="223" t="n">
        <f aca="false">IF(F156&gt;G156,1,0)</f>
        <v>0</v>
      </c>
      <c r="AR156" s="223" t="n">
        <f aca="false">IF(G156&gt;F156,1,0)</f>
        <v>0</v>
      </c>
      <c r="AS156" s="27" t="n">
        <f aca="false">IF(H156&gt;I156,1,0)</f>
        <v>0</v>
      </c>
      <c r="AT156" s="3" t="n">
        <f aca="false">IF(I156&gt;H156,1,0)</f>
        <v>0</v>
      </c>
      <c r="AU156" s="223" t="n">
        <f aca="false">IF(J156&gt;K156,1,0)</f>
        <v>0</v>
      </c>
      <c r="AV156" s="223" t="n">
        <f aca="false">IF(K156&gt;J156,1,0)</f>
        <v>0</v>
      </c>
      <c r="AW156" s="27" t="n">
        <f aca="false">IF(L156&gt;M156,1,0)</f>
        <v>0</v>
      </c>
      <c r="AX156" s="27" t="n">
        <f aca="false">IF(M156&gt;L156,1,0)</f>
        <v>0</v>
      </c>
      <c r="AY156" s="223" t="n">
        <f aca="false">IF(N156&gt;O156,1,0)</f>
        <v>0</v>
      </c>
      <c r="AZ156" s="223" t="n">
        <f aca="false">IF(O156&gt;N156,1,0)</f>
        <v>0</v>
      </c>
      <c r="BA156" s="177" t="n">
        <f aca="false">IF(T156=3,1,0)</f>
        <v>0</v>
      </c>
      <c r="BB156" s="177" t="n">
        <f aca="false">IF(T156=2,1,0)</f>
        <v>0</v>
      </c>
      <c r="BC156" s="177" t="n">
        <f aca="false">IF(T156=1,1,0)</f>
        <v>0</v>
      </c>
      <c r="BD156" s="177" t="n">
        <f aca="false">IF(AND(T156=0,U156&lt;&gt;0),1,0)</f>
        <v>0</v>
      </c>
      <c r="BE156" s="177" t="n">
        <f aca="false">IF(U125=3,1,0)</f>
        <v>0</v>
      </c>
      <c r="BF156" s="177" t="n">
        <f aca="false">IF(U125=2,1,0)</f>
        <v>0</v>
      </c>
      <c r="BG156" s="177" t="n">
        <f aca="false">IF(U125=1,1,0)</f>
        <v>0</v>
      </c>
      <c r="BH156" s="177" t="n">
        <f aca="false">IF(AND(U125=0,T125&lt;&gt;0),1,0)</f>
        <v>0</v>
      </c>
      <c r="BI156" s="27"/>
    </row>
    <row r="157" customFormat="false" ht="13.5" hidden="true" customHeight="true" outlineLevel="0" collapsed="false">
      <c r="A157" s="224"/>
      <c r="B157" s="225"/>
      <c r="C157" s="263"/>
      <c r="D157" s="262" t="n">
        <f aca="false">D156</f>
        <v>0</v>
      </c>
      <c r="E157" s="228" t="n">
        <f aca="false">E27</f>
        <v>0</v>
      </c>
      <c r="F157" s="231"/>
      <c r="G157" s="232"/>
      <c r="H157" s="229"/>
      <c r="I157" s="230"/>
      <c r="J157" s="231"/>
      <c r="K157" s="232"/>
      <c r="L157" s="229"/>
      <c r="M157" s="230"/>
      <c r="N157" s="231"/>
      <c r="O157" s="232"/>
      <c r="P157" s="235" t="str">
        <f aca="false">IF(F157="","",F157+H157+J157+L157+N157)</f>
        <v/>
      </c>
      <c r="Q157" s="236" t="str">
        <f aca="false">IF(G157="","",G157+I157+K157+M157+O157)</f>
        <v/>
      </c>
      <c r="R157" s="235" t="str">
        <f aca="false">IF(F157="","",AQ157+AS157+AU157+AW157+AY157)</f>
        <v/>
      </c>
      <c r="S157" s="236" t="str">
        <f aca="false">IF(G157="","",AR157+AT157+AV157+AX157+AZ157)</f>
        <v/>
      </c>
      <c r="T157" s="218" t="n">
        <f aca="false">IF(AND(R157&lt;&gt;"",R157=3,S157=0),3,              (IF(AND(R157&lt;&gt;"",R157=3,S157=1),3,                           (IF(AND(R157&lt;&gt;"",R157=3,S157=2),2,                        (IF(AND(R157&lt;&gt;"",R157=2),1,                                                 (IF(AND(R157&lt;&gt;"",R157=1),0,                                                               (IF(AND(R157&lt;&gt;"",R157=0),0,                                                                                0)))))))))))</f>
        <v>0</v>
      </c>
      <c r="U157" s="219" t="n">
        <f aca="false">IF(AND(S157&lt;&gt;"",S157=3,R157=0),3,              (IF(AND(S157&lt;&gt;"",S157=3,R157=1),3,                           (IF(AND(S157&lt;&gt;"",S157=3,R157=2),2,                        (IF(AND(S157&lt;&gt;"",S157=2),1,                                                 (IF(AND(S157&lt;&gt;"",S157=1),0,                                                               (IF(AND(S157&lt;&gt;"",S157=0),0,                                                                                0)))))))))))</f>
        <v>0</v>
      </c>
      <c r="V157" s="237"/>
      <c r="W157" s="237"/>
      <c r="X157" s="237"/>
      <c r="Y157" s="237"/>
      <c r="Z157" s="237"/>
      <c r="AA157" s="237"/>
      <c r="AB157" s="237"/>
      <c r="AC157" s="237"/>
      <c r="AD157" s="237"/>
      <c r="AE157" s="237"/>
      <c r="AF157" s="237"/>
      <c r="AG157" s="237"/>
      <c r="AH157" s="237"/>
      <c r="AI157" s="237"/>
      <c r="AJ157" s="237"/>
      <c r="AK157" s="237"/>
      <c r="AL157" s="237"/>
      <c r="AM157" s="238" t="str">
        <f aca="true">IF(U157&lt;&gt;"","",IF(C157&lt;&gt;"","verlegt",IF(B157&lt;TODAY(),"offen","")))</f>
        <v/>
      </c>
      <c r="AN157" s="238"/>
      <c r="AO157" s="239" t="str">
        <f aca="true">IF(U157&lt;&gt;"","",IF(C157="","",IF(C157&lt;TODAY(),"offen","")))</f>
        <v/>
      </c>
      <c r="AP157" s="239"/>
      <c r="AQ157" s="223" t="n">
        <f aca="false">IF(F157&gt;G157,1,0)</f>
        <v>0</v>
      </c>
      <c r="AR157" s="223" t="n">
        <f aca="false">IF(G157&gt;F157,1,0)</f>
        <v>0</v>
      </c>
      <c r="AS157" s="27" t="n">
        <f aca="false">IF(H157&gt;I157,1,0)</f>
        <v>0</v>
      </c>
      <c r="AT157" s="3" t="n">
        <f aca="false">IF(I157&gt;H157,1,0)</f>
        <v>0</v>
      </c>
      <c r="AU157" s="223" t="n">
        <f aca="false">IF(J157&gt;K157,1,0)</f>
        <v>0</v>
      </c>
      <c r="AV157" s="223" t="n">
        <f aca="false">IF(K157&gt;J157,1,0)</f>
        <v>0</v>
      </c>
      <c r="AW157" s="27" t="n">
        <f aca="false">IF(L157&gt;M157,1,0)</f>
        <v>0</v>
      </c>
      <c r="AX157" s="27" t="n">
        <f aca="false">IF(M157&gt;L157,1,0)</f>
        <v>0</v>
      </c>
      <c r="AY157" s="223" t="n">
        <f aca="false">IF(N157&gt;O157,1,0)</f>
        <v>0</v>
      </c>
      <c r="AZ157" s="223" t="n">
        <f aca="false">IF(O157&gt;N157,1,0)</f>
        <v>0</v>
      </c>
      <c r="BA157" s="177" t="n">
        <f aca="false">IF(T157=3,1,0)</f>
        <v>0</v>
      </c>
      <c r="BB157" s="177" t="n">
        <f aca="false">IF(T157=2,1,0)</f>
        <v>0</v>
      </c>
      <c r="BC157" s="177" t="n">
        <f aca="false">IF(T157=1,1,0)</f>
        <v>0</v>
      </c>
      <c r="BD157" s="177" t="n">
        <f aca="false">IF(AND(T157=0,U157&lt;&gt;0),1,0)</f>
        <v>0</v>
      </c>
      <c r="BE157" s="177" t="n">
        <f aca="false">IF(U136=3,1,0)</f>
        <v>0</v>
      </c>
      <c r="BF157" s="177" t="n">
        <f aca="false">IF(U136=2,1,0)</f>
        <v>0</v>
      </c>
      <c r="BG157" s="177" t="n">
        <f aca="false">IF(U136=1,1,0)</f>
        <v>0</v>
      </c>
      <c r="BH157" s="177" t="n">
        <f aca="false">IF(AND(U136=0,T136&lt;&gt;0),1,0)</f>
        <v>0</v>
      </c>
      <c r="BI157" s="27"/>
    </row>
    <row r="158" customFormat="false" ht="13.5" hidden="true" customHeight="true" outlineLevel="0" collapsed="false">
      <c r="A158" s="241"/>
      <c r="B158" s="242"/>
      <c r="C158" s="265"/>
      <c r="D158" s="266" t="n">
        <f aca="false">D157</f>
        <v>0</v>
      </c>
      <c r="E158" s="267" t="n">
        <f aca="false">E30</f>
        <v>0</v>
      </c>
      <c r="F158" s="247"/>
      <c r="G158" s="248"/>
      <c r="H158" s="245"/>
      <c r="I158" s="246"/>
      <c r="J158" s="247"/>
      <c r="K158" s="248"/>
      <c r="L158" s="245"/>
      <c r="M158" s="246"/>
      <c r="N158" s="247"/>
      <c r="O158" s="248"/>
      <c r="P158" s="251" t="str">
        <f aca="false">IF(F158="","",F158+H158+J158+L158+N158)</f>
        <v/>
      </c>
      <c r="Q158" s="252" t="str">
        <f aca="false">IF(G158="","",G158+I158+K158+M158+O158)</f>
        <v/>
      </c>
      <c r="R158" s="251" t="str">
        <f aca="false">IF(F158="","",AQ158+AS158+AU158+AW158+AY158)</f>
        <v/>
      </c>
      <c r="S158" s="252" t="str">
        <f aca="false">IF(G158="","",AR158+AT158+AV158+AX158+AZ158)</f>
        <v/>
      </c>
      <c r="T158" s="218" t="n">
        <f aca="false">IF(AND(R158&lt;&gt;"",R158=3,S158=0),3,              (IF(AND(R158&lt;&gt;"",R158=3,S158=1),3,                           (IF(AND(R158&lt;&gt;"",R158=3,S158=2),2,                        (IF(AND(R158&lt;&gt;"",R158=2),1,                                                 (IF(AND(R158&lt;&gt;"",R158=1),0,                                                               (IF(AND(R158&lt;&gt;"",R158=0),0,                                                                                0)))))))))))</f>
        <v>0</v>
      </c>
      <c r="U158" s="219" t="n">
        <f aca="false">IF(AND(S158&lt;&gt;"",S158=3,R158=0),3,              (IF(AND(S158&lt;&gt;"",S158=3,R158=1),3,                           (IF(AND(S158&lt;&gt;"",S158=3,R158=2),2,                        (IF(AND(S158&lt;&gt;"",S158=2),1,                                                 (IF(AND(S158&lt;&gt;"",S158=1),0,                                                               (IF(AND(S158&lt;&gt;"",S158=0),0,                                                                                0)))))))))))</f>
        <v>0</v>
      </c>
      <c r="V158" s="253"/>
      <c r="W158" s="253"/>
      <c r="X158" s="253"/>
      <c r="Y158" s="253"/>
      <c r="Z158" s="253"/>
      <c r="AA158" s="253"/>
      <c r="AB158" s="253"/>
      <c r="AC158" s="253"/>
      <c r="AD158" s="253"/>
      <c r="AE158" s="253"/>
      <c r="AF158" s="253"/>
      <c r="AG158" s="253"/>
      <c r="AH158" s="253"/>
      <c r="AI158" s="253"/>
      <c r="AJ158" s="253"/>
      <c r="AK158" s="253"/>
      <c r="AL158" s="253"/>
      <c r="AM158" s="254" t="str">
        <f aca="true">IF(U158&lt;&gt;"","",IF(C158&lt;&gt;"","verlegt",IF(B158&lt;TODAY(),"offen","")))</f>
        <v/>
      </c>
      <c r="AN158" s="254"/>
      <c r="AO158" s="255" t="str">
        <f aca="true">IF(U158&lt;&gt;"","",IF(C158="","",IF(C158&lt;TODAY(),"offen","")))</f>
        <v/>
      </c>
      <c r="AP158" s="255"/>
      <c r="AQ158" s="223" t="n">
        <f aca="false">IF(F158&gt;G158,1,0)</f>
        <v>0</v>
      </c>
      <c r="AR158" s="223" t="n">
        <f aca="false">IF(G158&gt;F158,1,0)</f>
        <v>0</v>
      </c>
      <c r="AS158" s="27" t="n">
        <f aca="false">IF(H158&gt;I158,1,0)</f>
        <v>0</v>
      </c>
      <c r="AT158" s="3" t="n">
        <f aca="false">IF(I158&gt;H158,1,0)</f>
        <v>0</v>
      </c>
      <c r="AU158" s="223" t="n">
        <f aca="false">IF(J158&gt;K158,1,0)</f>
        <v>0</v>
      </c>
      <c r="AV158" s="223" t="n">
        <f aca="false">IF(K158&gt;J158,1,0)</f>
        <v>0</v>
      </c>
      <c r="AW158" s="27" t="n">
        <f aca="false">IF(L158&gt;M158,1,0)</f>
        <v>0</v>
      </c>
      <c r="AX158" s="27" t="n">
        <f aca="false">IF(M158&gt;L158,1,0)</f>
        <v>0</v>
      </c>
      <c r="AY158" s="223" t="n">
        <f aca="false">IF(N158&gt;O158,1,0)</f>
        <v>0</v>
      </c>
      <c r="AZ158" s="223" t="n">
        <f aca="false">IF(O158&gt;N158,1,0)</f>
        <v>0</v>
      </c>
      <c r="BA158" s="177" t="n">
        <f aca="false">IF(T158=3,1,0)</f>
        <v>0</v>
      </c>
      <c r="BB158" s="177" t="n">
        <f aca="false">IF(T158=2,1,0)</f>
        <v>0</v>
      </c>
      <c r="BC158" s="177" t="n">
        <f aca="false">IF(T158=1,1,0)</f>
        <v>0</v>
      </c>
      <c r="BD158" s="177" t="n">
        <f aca="false">IF(AND(T158=0,U158&lt;&gt;0),1,0)</f>
        <v>0</v>
      </c>
      <c r="BE158" s="177" t="n">
        <f aca="false">IF(U147=3,1,0)</f>
        <v>0</v>
      </c>
      <c r="BF158" s="177" t="n">
        <f aca="false">IF(U147=2,1,0)</f>
        <v>0</v>
      </c>
      <c r="BG158" s="177" t="n">
        <f aca="false">IF(U147=1,1,0)</f>
        <v>0</v>
      </c>
      <c r="BH158" s="177" t="n">
        <f aca="false">IF(AND(U147=0,T147&lt;&gt;0),1,0)</f>
        <v>0</v>
      </c>
      <c r="BI158" s="27"/>
    </row>
    <row r="159" customFormat="false" ht="12.75" hidden="false" customHeight="true" outlineLevel="0" collapsed="false">
      <c r="A159" s="26"/>
      <c r="C159" s="27"/>
      <c r="AQ159" s="3"/>
      <c r="AR159" s="3"/>
      <c r="AS159" s="3"/>
      <c r="AU159" s="3"/>
      <c r="AV159" s="3"/>
      <c r="AW159" s="3"/>
      <c r="AX159" s="3"/>
      <c r="AY159" s="3"/>
      <c r="AZ159" s="3"/>
      <c r="BA159" s="258" t="n">
        <f aca="false">SUM(BA149:BA158)</f>
        <v>0</v>
      </c>
      <c r="BB159" s="258" t="n">
        <f aca="false">SUM(BB149:BB158)</f>
        <v>0</v>
      </c>
      <c r="BC159" s="258" t="n">
        <f aca="false">SUM(BC149:BC158)</f>
        <v>0</v>
      </c>
      <c r="BD159" s="258" t="n">
        <f aca="false">SUM(BD149:BD158)</f>
        <v>0</v>
      </c>
      <c r="BE159" s="258" t="n">
        <f aca="false">SUM(BE149:BE158)</f>
        <v>0</v>
      </c>
      <c r="BF159" s="258" t="n">
        <f aca="false">SUM(BF149:BF158)</f>
        <v>0</v>
      </c>
      <c r="BG159" s="258" t="n">
        <f aca="false">SUM(BG149:BG158)</f>
        <v>0</v>
      </c>
      <c r="BH159" s="258" t="n">
        <f aca="false">SUM(BH149:BH158)</f>
        <v>0</v>
      </c>
      <c r="BI159" s="27" t="n">
        <f aca="false">SUM(BA159:BH159)</f>
        <v>0</v>
      </c>
    </row>
  </sheetData>
  <mergeCells count="387"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L1:AM1"/>
    <mergeCell ref="AN1:AO1"/>
    <mergeCell ref="AP1:AQ1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G2:AH2"/>
    <mergeCell ref="AI2:AJ2"/>
    <mergeCell ref="AL2:AM2"/>
    <mergeCell ref="AN2:AO2"/>
    <mergeCell ref="AP2:AQ2"/>
    <mergeCell ref="E3:E5"/>
    <mergeCell ref="E6:E8"/>
    <mergeCell ref="E9:E11"/>
    <mergeCell ref="E12:E14"/>
    <mergeCell ref="E15:E17"/>
    <mergeCell ref="E18:E20"/>
    <mergeCell ref="E21:E23"/>
    <mergeCell ref="E24:E26"/>
    <mergeCell ref="E27:E29"/>
    <mergeCell ref="E30:E32"/>
    <mergeCell ref="E33:E35"/>
    <mergeCell ref="F37:G37"/>
    <mergeCell ref="H37:I37"/>
    <mergeCell ref="J37:K37"/>
    <mergeCell ref="L37:M37"/>
    <mergeCell ref="N37:O37"/>
    <mergeCell ref="P37:Q37"/>
    <mergeCell ref="R37:S37"/>
    <mergeCell ref="T37:U37"/>
    <mergeCell ref="V37:AM37"/>
    <mergeCell ref="BA37:BD37"/>
    <mergeCell ref="BE37:BH37"/>
    <mergeCell ref="AQ38:AR38"/>
    <mergeCell ref="AS38:AT38"/>
    <mergeCell ref="AU38:AV38"/>
    <mergeCell ref="AW38:AX38"/>
    <mergeCell ref="AY38:AZ38"/>
    <mergeCell ref="V39:AL39"/>
    <mergeCell ref="AM39:AN39"/>
    <mergeCell ref="AO39:AP39"/>
    <mergeCell ref="V40:AL40"/>
    <mergeCell ref="AM40:AN40"/>
    <mergeCell ref="AO40:AP40"/>
    <mergeCell ref="V41:AL41"/>
    <mergeCell ref="AM41:AN41"/>
    <mergeCell ref="AO41:AP41"/>
    <mergeCell ref="V42:AL42"/>
    <mergeCell ref="AM42:AN42"/>
    <mergeCell ref="AO42:AP42"/>
    <mergeCell ref="V43:AL43"/>
    <mergeCell ref="AM43:AN43"/>
    <mergeCell ref="AO43:AP43"/>
    <mergeCell ref="V44:AL44"/>
    <mergeCell ref="AM44:AN44"/>
    <mergeCell ref="AO44:AP44"/>
    <mergeCell ref="V45:AL45"/>
    <mergeCell ref="AM45:AN45"/>
    <mergeCell ref="AO45:AP45"/>
    <mergeCell ref="V46:AL46"/>
    <mergeCell ref="AM46:AN46"/>
    <mergeCell ref="AO46:AP46"/>
    <mergeCell ref="V47:AL47"/>
    <mergeCell ref="AM47:AN47"/>
    <mergeCell ref="AO47:AP47"/>
    <mergeCell ref="V48:AL48"/>
    <mergeCell ref="AM48:AN48"/>
    <mergeCell ref="AO48:AP48"/>
    <mergeCell ref="V50:AL50"/>
    <mergeCell ref="AM50:AN50"/>
    <mergeCell ref="AO50:AP50"/>
    <mergeCell ref="V51:AL51"/>
    <mergeCell ref="AM51:AN51"/>
    <mergeCell ref="AO51:AP51"/>
    <mergeCell ref="V52:AL52"/>
    <mergeCell ref="AM52:AN52"/>
    <mergeCell ref="AO52:AP52"/>
    <mergeCell ref="V53:AL53"/>
    <mergeCell ref="AM53:AN53"/>
    <mergeCell ref="AO53:AP53"/>
    <mergeCell ref="V54:AL54"/>
    <mergeCell ref="AM54:AN54"/>
    <mergeCell ref="AO54:AP54"/>
    <mergeCell ref="V55:AL55"/>
    <mergeCell ref="AM55:AN55"/>
    <mergeCell ref="AO55:AP55"/>
    <mergeCell ref="V56:AL56"/>
    <mergeCell ref="AM56:AN56"/>
    <mergeCell ref="AO56:AP56"/>
    <mergeCell ref="V57:AL57"/>
    <mergeCell ref="AM57:AN57"/>
    <mergeCell ref="AO57:AP57"/>
    <mergeCell ref="V58:AL58"/>
    <mergeCell ref="AM58:AN58"/>
    <mergeCell ref="AO58:AP58"/>
    <mergeCell ref="V59:AL59"/>
    <mergeCell ref="AM59:AN59"/>
    <mergeCell ref="AO59:AP59"/>
    <mergeCell ref="V61:AL61"/>
    <mergeCell ref="AM61:AN61"/>
    <mergeCell ref="AO61:AP61"/>
    <mergeCell ref="V62:AL62"/>
    <mergeCell ref="AM62:AN62"/>
    <mergeCell ref="AO62:AP62"/>
    <mergeCell ref="V63:AL63"/>
    <mergeCell ref="AM63:AN63"/>
    <mergeCell ref="AO63:AP63"/>
    <mergeCell ref="V64:AL64"/>
    <mergeCell ref="AM64:AN64"/>
    <mergeCell ref="AO64:AP64"/>
    <mergeCell ref="V65:AL65"/>
    <mergeCell ref="AM65:AN65"/>
    <mergeCell ref="AO65:AP65"/>
    <mergeCell ref="V66:AL66"/>
    <mergeCell ref="AM66:AN66"/>
    <mergeCell ref="AO66:AP66"/>
    <mergeCell ref="V67:AL67"/>
    <mergeCell ref="AM67:AN67"/>
    <mergeCell ref="AO67:AP67"/>
    <mergeCell ref="V68:AL68"/>
    <mergeCell ref="AM68:AN68"/>
    <mergeCell ref="AO68:AP68"/>
    <mergeCell ref="V69:AL69"/>
    <mergeCell ref="AM69:AN69"/>
    <mergeCell ref="AO69:AP69"/>
    <mergeCell ref="V70:AL70"/>
    <mergeCell ref="AM70:AN70"/>
    <mergeCell ref="AO70:AP70"/>
    <mergeCell ref="V72:AL72"/>
    <mergeCell ref="AM72:AN72"/>
    <mergeCell ref="AO72:AP72"/>
    <mergeCell ref="V73:AL73"/>
    <mergeCell ref="AM73:AN73"/>
    <mergeCell ref="AO73:AP73"/>
    <mergeCell ref="V74:AL74"/>
    <mergeCell ref="AM74:AN74"/>
    <mergeCell ref="AO74:AP74"/>
    <mergeCell ref="V75:AL75"/>
    <mergeCell ref="AM75:AN75"/>
    <mergeCell ref="AO75:AP75"/>
    <mergeCell ref="V76:AL76"/>
    <mergeCell ref="AM76:AN76"/>
    <mergeCell ref="AO76:AP76"/>
    <mergeCell ref="V77:AL77"/>
    <mergeCell ref="AM77:AN77"/>
    <mergeCell ref="AO77:AP77"/>
    <mergeCell ref="V78:AL78"/>
    <mergeCell ref="AM78:AN78"/>
    <mergeCell ref="AO78:AP78"/>
    <mergeCell ref="V79:AL79"/>
    <mergeCell ref="AM79:AN79"/>
    <mergeCell ref="AO79:AP79"/>
    <mergeCell ref="V80:AL80"/>
    <mergeCell ref="AM80:AN80"/>
    <mergeCell ref="AO80:AP80"/>
    <mergeCell ref="V81:AL81"/>
    <mergeCell ref="AM81:AN81"/>
    <mergeCell ref="AO81:AP81"/>
    <mergeCell ref="V83:AL83"/>
    <mergeCell ref="AM83:AN83"/>
    <mergeCell ref="AO83:AP83"/>
    <mergeCell ref="V84:AL84"/>
    <mergeCell ref="AM84:AN84"/>
    <mergeCell ref="AO84:AP84"/>
    <mergeCell ref="V85:AL85"/>
    <mergeCell ref="AM85:AN85"/>
    <mergeCell ref="AO85:AP85"/>
    <mergeCell ref="V86:AL86"/>
    <mergeCell ref="AM86:AN86"/>
    <mergeCell ref="AO86:AP86"/>
    <mergeCell ref="V87:AL87"/>
    <mergeCell ref="AM87:AN87"/>
    <mergeCell ref="AO87:AP87"/>
    <mergeCell ref="V88:AL88"/>
    <mergeCell ref="AM88:AN88"/>
    <mergeCell ref="AO88:AP88"/>
    <mergeCell ref="V89:AL89"/>
    <mergeCell ref="AM89:AN89"/>
    <mergeCell ref="AO89:AP89"/>
    <mergeCell ref="V90:AL90"/>
    <mergeCell ref="AM90:AN90"/>
    <mergeCell ref="AO90:AP90"/>
    <mergeCell ref="V91:AL91"/>
    <mergeCell ref="AM91:AN91"/>
    <mergeCell ref="AO91:AP91"/>
    <mergeCell ref="V92:AL92"/>
    <mergeCell ref="AM92:AN92"/>
    <mergeCell ref="AO92:AP92"/>
    <mergeCell ref="V94:AL94"/>
    <mergeCell ref="AM94:AN94"/>
    <mergeCell ref="AO94:AP94"/>
    <mergeCell ref="V95:AL95"/>
    <mergeCell ref="AM95:AN95"/>
    <mergeCell ref="AO95:AP95"/>
    <mergeCell ref="V96:AL96"/>
    <mergeCell ref="AM96:AN96"/>
    <mergeCell ref="AO96:AP96"/>
    <mergeCell ref="V97:AL97"/>
    <mergeCell ref="AM97:AN97"/>
    <mergeCell ref="AO97:AP97"/>
    <mergeCell ref="V98:AL98"/>
    <mergeCell ref="AM98:AN98"/>
    <mergeCell ref="AO98:AP98"/>
    <mergeCell ref="V99:AL99"/>
    <mergeCell ref="AM99:AN99"/>
    <mergeCell ref="AO99:AP99"/>
    <mergeCell ref="V100:AL100"/>
    <mergeCell ref="AM100:AN100"/>
    <mergeCell ref="AO100:AP100"/>
    <mergeCell ref="V101:AL101"/>
    <mergeCell ref="AM101:AN101"/>
    <mergeCell ref="AO101:AP101"/>
    <mergeCell ref="V102:AL102"/>
    <mergeCell ref="AM102:AN102"/>
    <mergeCell ref="AO102:AP102"/>
    <mergeCell ref="V103:AL103"/>
    <mergeCell ref="AM103:AN103"/>
    <mergeCell ref="AO103:AP103"/>
    <mergeCell ref="V105:AL105"/>
    <mergeCell ref="AM105:AN105"/>
    <mergeCell ref="AO105:AP105"/>
    <mergeCell ref="V106:AL106"/>
    <mergeCell ref="AM106:AN106"/>
    <mergeCell ref="AO106:AP106"/>
    <mergeCell ref="V107:AL107"/>
    <mergeCell ref="AM107:AN107"/>
    <mergeCell ref="AO107:AP107"/>
    <mergeCell ref="V108:AL108"/>
    <mergeCell ref="AM108:AN108"/>
    <mergeCell ref="AO108:AP108"/>
    <mergeCell ref="V109:AL109"/>
    <mergeCell ref="AM109:AN109"/>
    <mergeCell ref="AO109:AP109"/>
    <mergeCell ref="V110:AL110"/>
    <mergeCell ref="AM110:AN110"/>
    <mergeCell ref="AO110:AP110"/>
    <mergeCell ref="V111:AL111"/>
    <mergeCell ref="AM111:AN111"/>
    <mergeCell ref="AO111:AP111"/>
    <mergeCell ref="V112:AL112"/>
    <mergeCell ref="AM112:AN112"/>
    <mergeCell ref="AO112:AP112"/>
    <mergeCell ref="V113:AL113"/>
    <mergeCell ref="AM113:AN113"/>
    <mergeCell ref="AO113:AP113"/>
    <mergeCell ref="V114:AL114"/>
    <mergeCell ref="AM114:AN114"/>
    <mergeCell ref="AO114:AP114"/>
    <mergeCell ref="V116:AL116"/>
    <mergeCell ref="AM116:AN116"/>
    <mergeCell ref="AO116:AP116"/>
    <mergeCell ref="V117:AL117"/>
    <mergeCell ref="AM117:AN117"/>
    <mergeCell ref="AO117:AP117"/>
    <mergeCell ref="V118:AL118"/>
    <mergeCell ref="AM118:AN118"/>
    <mergeCell ref="AO118:AP118"/>
    <mergeCell ref="V119:AL119"/>
    <mergeCell ref="AM119:AN119"/>
    <mergeCell ref="AO119:AP119"/>
    <mergeCell ref="V120:AL120"/>
    <mergeCell ref="AM120:AN120"/>
    <mergeCell ref="AO120:AP120"/>
    <mergeCell ref="V121:AL121"/>
    <mergeCell ref="AM121:AN121"/>
    <mergeCell ref="AO121:AP121"/>
    <mergeCell ref="V122:AL122"/>
    <mergeCell ref="AM122:AN122"/>
    <mergeCell ref="AO122:AP122"/>
    <mergeCell ref="V123:AL123"/>
    <mergeCell ref="AM123:AN123"/>
    <mergeCell ref="AO123:AP123"/>
    <mergeCell ref="V124:AL124"/>
    <mergeCell ref="AM124:AN124"/>
    <mergeCell ref="AO124:AP124"/>
    <mergeCell ref="V125:AL125"/>
    <mergeCell ref="AM125:AN125"/>
    <mergeCell ref="AO125:AP125"/>
    <mergeCell ref="V127:AL127"/>
    <mergeCell ref="AM127:AN127"/>
    <mergeCell ref="AO127:AP127"/>
    <mergeCell ref="V128:AL128"/>
    <mergeCell ref="AM128:AN128"/>
    <mergeCell ref="AO128:AP128"/>
    <mergeCell ref="V129:AL129"/>
    <mergeCell ref="AM129:AN129"/>
    <mergeCell ref="AO129:AP129"/>
    <mergeCell ref="V130:AL130"/>
    <mergeCell ref="AM130:AN130"/>
    <mergeCell ref="AO130:AP130"/>
    <mergeCell ref="V131:AL131"/>
    <mergeCell ref="AM131:AN131"/>
    <mergeCell ref="AO131:AP131"/>
    <mergeCell ref="V132:AL132"/>
    <mergeCell ref="AM132:AN132"/>
    <mergeCell ref="AO132:AP132"/>
    <mergeCell ref="V133:AL133"/>
    <mergeCell ref="AM133:AN133"/>
    <mergeCell ref="AO133:AP133"/>
    <mergeCell ref="V134:AL134"/>
    <mergeCell ref="AM134:AN134"/>
    <mergeCell ref="AO134:AP134"/>
    <mergeCell ref="V135:AL135"/>
    <mergeCell ref="AM135:AN135"/>
    <mergeCell ref="AO135:AP135"/>
    <mergeCell ref="V136:AL136"/>
    <mergeCell ref="AM136:AN136"/>
    <mergeCell ref="AO136:AP136"/>
    <mergeCell ref="V138:AL138"/>
    <mergeCell ref="AM138:AN138"/>
    <mergeCell ref="AO138:AP138"/>
    <mergeCell ref="V139:AL139"/>
    <mergeCell ref="AM139:AN139"/>
    <mergeCell ref="AO139:AP139"/>
    <mergeCell ref="V140:AL140"/>
    <mergeCell ref="AM140:AN140"/>
    <mergeCell ref="AO140:AP140"/>
    <mergeCell ref="V141:AL141"/>
    <mergeCell ref="AM141:AN141"/>
    <mergeCell ref="AO141:AP141"/>
    <mergeCell ref="V142:AL142"/>
    <mergeCell ref="AM142:AN142"/>
    <mergeCell ref="AO142:AP142"/>
    <mergeCell ref="V143:AL143"/>
    <mergeCell ref="AM143:AN143"/>
    <mergeCell ref="AO143:AP143"/>
    <mergeCell ref="V144:AL144"/>
    <mergeCell ref="AM144:AN144"/>
    <mergeCell ref="AO144:AP144"/>
    <mergeCell ref="V145:AL145"/>
    <mergeCell ref="AM145:AN145"/>
    <mergeCell ref="AO145:AP145"/>
    <mergeCell ref="V146:AL146"/>
    <mergeCell ref="AM146:AN146"/>
    <mergeCell ref="AO146:AP146"/>
    <mergeCell ref="V147:AL147"/>
    <mergeCell ref="AM147:AN147"/>
    <mergeCell ref="AO147:AP147"/>
    <mergeCell ref="V149:AL149"/>
    <mergeCell ref="AM149:AN149"/>
    <mergeCell ref="AO149:AP149"/>
    <mergeCell ref="V150:AL150"/>
    <mergeCell ref="AM150:AN150"/>
    <mergeCell ref="AO150:AP150"/>
    <mergeCell ref="V151:AL151"/>
    <mergeCell ref="AM151:AN151"/>
    <mergeCell ref="AO151:AP151"/>
    <mergeCell ref="V152:AL152"/>
    <mergeCell ref="AM152:AN152"/>
    <mergeCell ref="AO152:AP152"/>
    <mergeCell ref="V153:AL153"/>
    <mergeCell ref="AM153:AN153"/>
    <mergeCell ref="AO153:AP153"/>
    <mergeCell ref="V154:AL154"/>
    <mergeCell ref="AM154:AN154"/>
    <mergeCell ref="AO154:AP154"/>
    <mergeCell ref="V155:AL155"/>
    <mergeCell ref="AM155:AN155"/>
    <mergeCell ref="AO155:AP155"/>
    <mergeCell ref="V156:AL156"/>
    <mergeCell ref="AM156:AN156"/>
    <mergeCell ref="AO156:AP156"/>
    <mergeCell ref="V157:AL157"/>
    <mergeCell ref="AM157:AN157"/>
    <mergeCell ref="AO157:AP157"/>
    <mergeCell ref="V158:AL158"/>
    <mergeCell ref="AM158:AN158"/>
    <mergeCell ref="AO158:AP158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159"/>
  <sheetViews>
    <sheetView showFormulas="false" showGridLines="true" showRowColHeaders="true" showZeros="true" rightToLeft="false" tabSelected="false" showOutlineSymbols="true" defaultGridColor="true" view="normal" topLeftCell="D1" colorId="64" zoomScale="110" zoomScaleNormal="110" zoomScalePageLayoutView="100" workbookViewId="0">
      <selection pane="topLeft" activeCell="F18" activeCellId="0" sqref="F18"/>
    </sheetView>
  </sheetViews>
  <sheetFormatPr defaultColWidth="20.71484375" defaultRowHeight="12.75" zeroHeight="false" outlineLevelRow="0" outlineLevelCol="0"/>
  <cols>
    <col collapsed="false" customWidth="true" hidden="false" outlineLevel="0" max="1" min="1" style="1" width="10.42"/>
    <col collapsed="false" customWidth="true" hidden="false" outlineLevel="0" max="2" min="2" style="2" width="30.71"/>
    <col collapsed="false" customWidth="true" hidden="false" outlineLevel="0" max="3" min="3" style="1" width="9.86"/>
    <col collapsed="false" customWidth="true" hidden="false" outlineLevel="0" max="5" min="4" style="1" width="25.71"/>
    <col collapsed="false" customWidth="true" hidden="false" outlineLevel="0" max="6" min="6" style="1" width="6.71"/>
    <col collapsed="false" customWidth="true" hidden="false" outlineLevel="0" max="7" min="7" style="1" width="4"/>
    <col collapsed="false" customWidth="true" hidden="false" outlineLevel="0" max="8" min="8" style="1" width="6.71"/>
    <col collapsed="false" customWidth="true" hidden="false" outlineLevel="0" max="9" min="9" style="1" width="4"/>
    <col collapsed="false" customWidth="true" hidden="false" outlineLevel="0" max="10" min="10" style="1" width="6.71"/>
    <col collapsed="false" customWidth="true" hidden="false" outlineLevel="0" max="11" min="11" style="1" width="4.29"/>
    <col collapsed="false" customWidth="true" hidden="false" outlineLevel="0" max="12" min="12" style="1" width="6.71"/>
    <col collapsed="false" customWidth="true" hidden="false" outlineLevel="0" max="13" min="13" style="1" width="4.29"/>
    <col collapsed="false" customWidth="true" hidden="false" outlineLevel="0" max="14" min="14" style="1" width="6.71"/>
    <col collapsed="false" customWidth="true" hidden="false" outlineLevel="0" max="15" min="15" style="1" width="4"/>
    <col collapsed="false" customWidth="true" hidden="false" outlineLevel="0" max="16" min="16" style="1" width="7.71"/>
    <col collapsed="false" customWidth="true" hidden="false" outlineLevel="0" max="17" min="17" style="1" width="4.29"/>
    <col collapsed="false" customWidth="true" hidden="false" outlineLevel="0" max="18" min="18" style="1" width="5"/>
    <col collapsed="false" customWidth="true" hidden="false" outlineLevel="0" max="19" min="19" style="1" width="3.15"/>
    <col collapsed="false" customWidth="true" hidden="false" outlineLevel="0" max="20" min="20" style="1" width="5.86"/>
    <col collapsed="false" customWidth="true" hidden="false" outlineLevel="0" max="21" min="21" style="1" width="3.15"/>
    <col collapsed="false" customWidth="true" hidden="false" outlineLevel="0" max="22" min="22" style="1" width="14.71"/>
    <col collapsed="false" customWidth="true" hidden="false" outlineLevel="0" max="23" min="23" style="1" width="3.15"/>
    <col collapsed="false" customWidth="true" hidden="false" outlineLevel="0" max="24" min="24" style="1" width="3.29"/>
    <col collapsed="false" customWidth="true" hidden="false" outlineLevel="0" max="25" min="25" style="1" width="3.15"/>
    <col collapsed="false" customWidth="true" hidden="false" outlineLevel="0" max="26" min="26" style="1" width="3.29"/>
    <col collapsed="false" customWidth="true" hidden="false" outlineLevel="0" max="27" min="27" style="1" width="3.15"/>
    <col collapsed="false" customWidth="true" hidden="false" outlineLevel="0" max="32" min="28" style="1" width="3.71"/>
    <col collapsed="false" customWidth="true" hidden="false" outlineLevel="0" max="33" min="33" style="1" width="5.71"/>
    <col collapsed="false" customWidth="true" hidden="false" outlineLevel="0" max="34" min="34" style="1" width="3.15"/>
    <col collapsed="false" customWidth="true" hidden="false" outlineLevel="0" max="35" min="35" style="1" width="7.29"/>
    <col collapsed="false" customWidth="true" hidden="false" outlineLevel="0" max="36" min="36" style="1" width="3.15"/>
    <col collapsed="false" customWidth="true" hidden="false" outlineLevel="0" max="37" min="37" style="1" width="3.71"/>
    <col collapsed="false" customWidth="true" hidden="false" outlineLevel="0" max="38" min="38" style="1" width="12.86"/>
    <col collapsed="false" customWidth="true" hidden="false" outlineLevel="0" max="39" min="39" style="1" width="4.29"/>
    <col collapsed="false" customWidth="true" hidden="false" outlineLevel="0" max="40" min="40" style="1" width="13.57"/>
    <col collapsed="false" customWidth="true" hidden="false" outlineLevel="0" max="41" min="41" style="1" width="4.29"/>
    <col collapsed="false" customWidth="true" hidden="false" outlineLevel="0" max="42" min="42" style="1" width="7.71"/>
    <col collapsed="false" customWidth="true" hidden="false" outlineLevel="0" max="43" min="43" style="1" width="5.57"/>
    <col collapsed="false" customWidth="true" hidden="false" outlineLevel="0" max="44" min="44" style="1" width="9.29"/>
    <col collapsed="false" customWidth="true" hidden="false" outlineLevel="0" max="45" min="45" style="1" width="6.29"/>
    <col collapsed="false" customWidth="true" hidden="false" outlineLevel="0" max="46" min="46" style="3" width="15.85"/>
    <col collapsed="false" customWidth="true" hidden="false" outlineLevel="0" max="47" min="47" style="1" width="7.71"/>
    <col collapsed="false" customWidth="true" hidden="false" outlineLevel="0" max="48" min="48" style="1" width="4.71"/>
    <col collapsed="false" customWidth="true" hidden="false" outlineLevel="0" max="49" min="49" style="1" width="17.86"/>
    <col collapsed="false" customWidth="true" hidden="false" outlineLevel="0" max="50" min="50" style="1" width="3.42"/>
    <col collapsed="false" customWidth="true" hidden="false" outlineLevel="0" max="59" min="51" style="1" width="3.29"/>
    <col collapsed="false" customWidth="true" hidden="false" outlineLevel="0" max="60" min="60" style="1" width="3"/>
    <col collapsed="false" customWidth="true" hidden="false" outlineLevel="0" max="61" min="61" style="1" width="3.29"/>
    <col collapsed="false" customWidth="true" hidden="false" outlineLevel="0" max="62" min="62" style="1" width="11"/>
    <col collapsed="false" customWidth="true" hidden="false" outlineLevel="0" max="63" min="63" style="1" width="9"/>
    <col collapsed="false" customWidth="true" hidden="false" outlineLevel="0" max="64" min="64" style="1" width="5.71"/>
    <col collapsed="false" customWidth="false" hidden="false" outlineLevel="0" max="16384" min="65" style="1" width="20.71"/>
  </cols>
  <sheetData>
    <row r="1" customFormat="false" ht="57.75" hidden="false" customHeight="true" outlineLevel="0" collapsed="false">
      <c r="A1" s="4"/>
      <c r="B1" s="5"/>
      <c r="C1" s="6"/>
      <c r="D1" s="7"/>
      <c r="E1" s="7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9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6"/>
      <c r="BI1" s="6"/>
    </row>
    <row r="2" customFormat="false" ht="57.75" hidden="false" customHeight="true" outlineLevel="0" collapsed="false">
      <c r="A2" s="4"/>
      <c r="B2" s="5"/>
      <c r="C2" s="6"/>
      <c r="D2" s="7"/>
      <c r="E2" s="11" t="s">
        <v>65</v>
      </c>
      <c r="F2" s="272" t="str">
        <f aca="false">E3</f>
        <v>VBC Altenglan</v>
      </c>
      <c r="G2" s="272"/>
      <c r="H2" s="272" t="str">
        <f aca="false">E6</f>
        <v>TV Rodenbach US 1</v>
      </c>
      <c r="I2" s="272"/>
      <c r="J2" s="272" t="str">
        <f aca="false">E9</f>
        <v>SV Miesau</v>
      </c>
      <c r="K2" s="272"/>
      <c r="L2" s="272" t="str">
        <f aca="false">E12</f>
        <v>TV Rodenbach US 2</v>
      </c>
      <c r="M2" s="272"/>
      <c r="N2" s="272" t="str">
        <f aca="false">E15</f>
        <v>TSG Trippstadt</v>
      </c>
      <c r="O2" s="272"/>
      <c r="P2" s="272" t="str">
        <f aca="false">E18</f>
        <v>TSV Hütschenhausen II</v>
      </c>
      <c r="Q2" s="272"/>
      <c r="R2" s="13" t="n">
        <f aca="false">E21</f>
        <v>0</v>
      </c>
      <c r="S2" s="13"/>
      <c r="T2" s="14"/>
      <c r="U2" s="14"/>
      <c r="V2" s="14" t="n">
        <f aca="false">E27</f>
        <v>0</v>
      </c>
      <c r="W2" s="14"/>
      <c r="X2" s="14" t="n">
        <f aca="false">E30</f>
        <v>0</v>
      </c>
      <c r="Y2" s="14"/>
      <c r="Z2" s="15" t="n">
        <f aca="false">E33</f>
        <v>0</v>
      </c>
      <c r="AA2" s="15"/>
      <c r="AB2" s="16" t="s">
        <v>1</v>
      </c>
      <c r="AC2" s="16" t="s">
        <v>2</v>
      </c>
      <c r="AD2" s="16" t="s">
        <v>3</v>
      </c>
      <c r="AE2" s="16" t="s">
        <v>4</v>
      </c>
      <c r="AF2" s="16" t="s">
        <v>5</v>
      </c>
      <c r="AG2" s="273" t="s">
        <v>6</v>
      </c>
      <c r="AH2" s="274"/>
      <c r="AI2" s="273" t="s">
        <v>7</v>
      </c>
      <c r="AJ2" s="274"/>
      <c r="AK2" s="16" t="s">
        <v>8</v>
      </c>
      <c r="AL2" s="18" t="s">
        <v>55</v>
      </c>
      <c r="AM2" s="18"/>
      <c r="AN2" s="19" t="s">
        <v>10</v>
      </c>
      <c r="AO2" s="19"/>
      <c r="AP2" s="20" t="s">
        <v>11</v>
      </c>
      <c r="AQ2" s="20"/>
      <c r="AR2" s="19" t="s">
        <v>12</v>
      </c>
      <c r="AS2" s="21" t="s">
        <v>8</v>
      </c>
      <c r="AT2" s="22"/>
      <c r="AU2" s="23"/>
      <c r="AV2" s="23"/>
      <c r="AW2" s="23"/>
      <c r="AX2" s="23" t="s">
        <v>13</v>
      </c>
      <c r="AY2" s="23" t="s">
        <v>14</v>
      </c>
      <c r="AZ2" s="23" t="s">
        <v>15</v>
      </c>
      <c r="BA2" s="23" t="s">
        <v>16</v>
      </c>
      <c r="BB2" s="23" t="s">
        <v>17</v>
      </c>
      <c r="BC2" s="23" t="s">
        <v>18</v>
      </c>
      <c r="BD2" s="23" t="s">
        <v>8</v>
      </c>
      <c r="BE2" s="23"/>
      <c r="BF2" s="23"/>
      <c r="BG2" s="23"/>
      <c r="BH2" s="23" t="s">
        <v>19</v>
      </c>
      <c r="BI2" s="23" t="s">
        <v>20</v>
      </c>
      <c r="BJ2" s="24"/>
      <c r="BK2" s="25" t="s">
        <v>21</v>
      </c>
      <c r="BL2" s="24"/>
    </row>
    <row r="3" customFormat="false" ht="16.5" hidden="false" customHeight="false" outlineLevel="0" collapsed="false">
      <c r="A3" s="26"/>
      <c r="C3" s="27"/>
      <c r="D3" s="28"/>
      <c r="E3" s="275" t="s">
        <v>57</v>
      </c>
      <c r="F3" s="30" t="s">
        <v>23</v>
      </c>
      <c r="G3" s="31" t="s">
        <v>23</v>
      </c>
      <c r="H3" s="32" t="str">
        <f aca="false">P39</f>
        <v/>
      </c>
      <c r="I3" s="33" t="str">
        <f aca="false">Q39</f>
        <v/>
      </c>
      <c r="J3" s="34" t="str">
        <f aca="false">P40</f>
        <v/>
      </c>
      <c r="K3" s="35" t="str">
        <f aca="false">Q40</f>
        <v/>
      </c>
      <c r="L3" s="32" t="str">
        <f aca="false">P41</f>
        <v/>
      </c>
      <c r="M3" s="36" t="str">
        <f aca="false">Q41</f>
        <v/>
      </c>
      <c r="N3" s="30" t="str">
        <f aca="false">P42</f>
        <v/>
      </c>
      <c r="O3" s="31" t="str">
        <f aca="false">Q42</f>
        <v/>
      </c>
      <c r="P3" s="32" t="str">
        <f aca="false">P43</f>
        <v/>
      </c>
      <c r="Q3" s="36" t="str">
        <f aca="false">Q43</f>
        <v/>
      </c>
      <c r="R3" s="39" t="str">
        <f aca="false">P44</f>
        <v/>
      </c>
      <c r="S3" s="40" t="str">
        <f aca="false">Q44</f>
        <v/>
      </c>
      <c r="T3" s="41"/>
      <c r="U3" s="40"/>
      <c r="V3" s="42" t="str">
        <f aca="false">P46</f>
        <v/>
      </c>
      <c r="W3" s="43" t="str">
        <f aca="false">Q46</f>
        <v/>
      </c>
      <c r="X3" s="44" t="str">
        <f aca="false">P47</f>
        <v/>
      </c>
      <c r="Y3" s="45" t="str">
        <f aca="false">Q47</f>
        <v/>
      </c>
      <c r="Z3" s="46" t="str">
        <f aca="false">P48</f>
        <v/>
      </c>
      <c r="AA3" s="46" t="str">
        <f aca="false">Q48</f>
        <v/>
      </c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7" t="n">
        <f aca="false">SUM(H3,J3,L3,N3,P3,R3,T3,V3,X3,Z3)</f>
        <v>0</v>
      </c>
      <c r="AM3" s="48" t="n">
        <f aca="false">SUM(I3,K3,M3,O3,Q3,S3,U3,W3,Y3,AA3)</f>
        <v>0</v>
      </c>
      <c r="AN3" s="48" t="n">
        <f aca="false">SUM(G6,G9,G12,G15,G18,G21,G24,G27,G30,G33)</f>
        <v>0</v>
      </c>
      <c r="AO3" s="49" t="n">
        <f aca="false">SUM(F6,F9,F12,F15,F18,F21,F24,F27,F30,F33)</f>
        <v>0</v>
      </c>
      <c r="AP3" s="32" t="n">
        <f aca="false">AL3+AN3</f>
        <v>0</v>
      </c>
      <c r="AQ3" s="50" t="n">
        <f aca="false">AM3+AO3</f>
        <v>0</v>
      </c>
      <c r="AR3" s="51" t="str">
        <f aca="false">IF(AQ3=0,"",AP3/AQ3)</f>
        <v/>
      </c>
      <c r="AS3" s="52"/>
      <c r="AT3" s="53" t="s">
        <v>24</v>
      </c>
      <c r="AU3" s="24"/>
      <c r="AV3" s="24"/>
      <c r="AW3" s="24"/>
      <c r="AX3" s="24" t="n">
        <f aca="false">IF(H4&gt;I4,1,0)</f>
        <v>0</v>
      </c>
      <c r="AY3" s="24" t="n">
        <f aca="false">IF(J4&gt;K4,1,0)</f>
        <v>0</v>
      </c>
      <c r="AZ3" s="24" t="n">
        <f aca="false">IF(L4&gt;M4,1,0)</f>
        <v>0</v>
      </c>
      <c r="BA3" s="24" t="n">
        <f aca="false">IF(N4&gt;O4,1,0)</f>
        <v>0</v>
      </c>
      <c r="BB3" s="24" t="n">
        <f aca="false">IF(P4&gt;Q4,1,0)</f>
        <v>0</v>
      </c>
      <c r="BC3" s="24" t="n">
        <f aca="false">IF(R4&gt;S4,1,0)</f>
        <v>0</v>
      </c>
      <c r="BD3" s="24"/>
      <c r="BE3" s="24"/>
      <c r="BF3" s="24"/>
      <c r="BG3" s="24"/>
      <c r="BH3" s="24" t="n">
        <f aca="false">SUM(AX3:BG3)</f>
        <v>0</v>
      </c>
      <c r="BI3" s="24"/>
      <c r="BJ3" s="24" t="n">
        <f aca="false">IF(AQ3&lt;&gt;0,ROUND(AP3/AQ3,1)*10,AP3*10)</f>
        <v>0</v>
      </c>
      <c r="BK3" s="24" t="n">
        <f aca="false">IF(AQ3&lt;&gt;0,AP3/AQ3,0)</f>
        <v>0</v>
      </c>
      <c r="BL3" s="25" t="s">
        <v>25</v>
      </c>
    </row>
    <row r="4" customFormat="false" ht="15.75" hidden="false" customHeight="false" outlineLevel="0" collapsed="false">
      <c r="A4" s="26"/>
      <c r="C4" s="27"/>
      <c r="D4" s="28"/>
      <c r="E4" s="276"/>
      <c r="F4" s="54" t="s">
        <v>23</v>
      </c>
      <c r="G4" s="55" t="s">
        <v>23</v>
      </c>
      <c r="H4" s="56" t="str">
        <f aca="false">R39</f>
        <v/>
      </c>
      <c r="I4" s="57" t="str">
        <f aca="false">S39</f>
        <v/>
      </c>
      <c r="J4" s="58" t="str">
        <f aca="false">R40</f>
        <v/>
      </c>
      <c r="K4" s="59" t="str">
        <f aca="false">S40</f>
        <v/>
      </c>
      <c r="L4" s="56" t="str">
        <f aca="false">R41</f>
        <v/>
      </c>
      <c r="M4" s="60" t="str">
        <f aca="false">S41</f>
        <v/>
      </c>
      <c r="N4" s="54" t="str">
        <f aca="false">R42</f>
        <v/>
      </c>
      <c r="O4" s="55" t="str">
        <f aca="false">S42</f>
        <v/>
      </c>
      <c r="P4" s="56" t="str">
        <f aca="false">R43</f>
        <v/>
      </c>
      <c r="Q4" s="60" t="str">
        <f aca="false">S43</f>
        <v/>
      </c>
      <c r="R4" s="63" t="str">
        <f aca="false">R44</f>
        <v/>
      </c>
      <c r="S4" s="64" t="str">
        <f aca="false">S44</f>
        <v/>
      </c>
      <c r="T4" s="65"/>
      <c r="U4" s="64"/>
      <c r="V4" s="66" t="str">
        <f aca="false">R46</f>
        <v/>
      </c>
      <c r="W4" s="67" t="str">
        <f aca="false">S46</f>
        <v/>
      </c>
      <c r="X4" s="68" t="str">
        <f aca="false">R47</f>
        <v/>
      </c>
      <c r="Y4" s="45" t="str">
        <f aca="false">S47</f>
        <v/>
      </c>
      <c r="Z4" s="46" t="str">
        <f aca="false">R48</f>
        <v/>
      </c>
      <c r="AA4" s="46" t="str">
        <f aca="false">S48</f>
        <v/>
      </c>
      <c r="AB4" s="46" t="n">
        <f aca="false">BI49</f>
        <v>0</v>
      </c>
      <c r="AC4" s="46" t="n">
        <f aca="false">BA49+BE49</f>
        <v>0</v>
      </c>
      <c r="AD4" s="46" t="n">
        <f aca="false">BB49+BF49</f>
        <v>0</v>
      </c>
      <c r="AE4" s="46" t="n">
        <f aca="false">BC49+BG49</f>
        <v>0</v>
      </c>
      <c r="AF4" s="46" t="n">
        <f aca="false">BD49+BH49</f>
        <v>0</v>
      </c>
      <c r="AG4" s="46" t="n">
        <f aca="false">AP4</f>
        <v>0</v>
      </c>
      <c r="AH4" s="46" t="n">
        <f aca="false">AQ4</f>
        <v>0</v>
      </c>
      <c r="AI4" s="69" t="n">
        <f aca="false">AP5</f>
        <v>0</v>
      </c>
      <c r="AJ4" s="69" t="n">
        <f aca="false">AQ5</f>
        <v>0</v>
      </c>
      <c r="AK4" s="46" t="n">
        <f aca="false">BD4</f>
        <v>1</v>
      </c>
      <c r="AL4" s="47" t="n">
        <f aca="false">SUM(H4,J4,L4,N4,P4,R4,T4,V4,X4,Z4)</f>
        <v>0</v>
      </c>
      <c r="AM4" s="47" t="n">
        <f aca="false">SUM(I4,K4,M4,O4,Q4,S4,U4,W4,Y4,AA4)</f>
        <v>0</v>
      </c>
      <c r="AN4" s="70" t="n">
        <f aca="false">SUM(G7,G10,G13,G16,G19,G22,G25,G28,G31,G34)</f>
        <v>0</v>
      </c>
      <c r="AO4" s="71" t="n">
        <f aca="false">SUM(F7,F10,F13,F16,F19,F22,F25,F28,F31,F34)</f>
        <v>0</v>
      </c>
      <c r="AP4" s="72" t="n">
        <f aca="false">AL4+AN4</f>
        <v>0</v>
      </c>
      <c r="AQ4" s="73" t="n">
        <f aca="false">AM4+AO4</f>
        <v>0</v>
      </c>
      <c r="AR4" s="51" t="str">
        <f aca="false">IF(AQ4=0,"",AP4/AQ4)</f>
        <v/>
      </c>
      <c r="AS4" s="74"/>
      <c r="AT4" s="53"/>
      <c r="AU4" s="24"/>
      <c r="AV4" s="24"/>
      <c r="AW4" s="75" t="n">
        <f aca="false">AP5*10000000-AQ5*100000+BJ4+BJ3</f>
        <v>0</v>
      </c>
      <c r="AX4" s="24"/>
      <c r="AY4" s="24" t="n">
        <f aca="false">IF(AW4&lt;AW7,7,6)</f>
        <v>6</v>
      </c>
      <c r="AZ4" s="24" t="n">
        <f aca="false">IF(AW4&lt;AW10,AY4,AY4-1)</f>
        <v>5</v>
      </c>
      <c r="BA4" s="24" t="n">
        <f aca="false">IF(AW4&lt;AW13,AZ4,AZ4-1)</f>
        <v>4</v>
      </c>
      <c r="BB4" s="24" t="n">
        <f aca="false">IF(AW4&lt;AW16,BA4,BA4-1)</f>
        <v>3</v>
      </c>
      <c r="BC4" s="24" t="n">
        <f aca="false">IF(AW4&lt;AW19,BB4,BB4-1)</f>
        <v>2</v>
      </c>
      <c r="BD4" s="24" t="n">
        <f aca="false">IF(AW4&lt;AW22,BC4,BC4-1)</f>
        <v>1</v>
      </c>
      <c r="BE4" s="24"/>
      <c r="BF4" s="24"/>
      <c r="BG4" s="24"/>
      <c r="BH4" s="24"/>
      <c r="BI4" s="24" t="n">
        <f aca="false">BH3+BH5</f>
        <v>0</v>
      </c>
      <c r="BJ4" s="24" t="n">
        <f aca="false">IF(AQ4&lt;&gt;0,ROUND(AP4/AQ4,1)*10000, AP4*10000)</f>
        <v>0</v>
      </c>
      <c r="BK4" s="24" t="n">
        <f aca="false">IF(AQ4&lt;&gt;0,AP4/AQ4,0)</f>
        <v>0</v>
      </c>
      <c r="BL4" s="25" t="s">
        <v>6</v>
      </c>
    </row>
    <row r="5" customFormat="false" ht="16.5" hidden="false" customHeight="false" outlineLevel="0" collapsed="false">
      <c r="A5" s="26"/>
      <c r="C5" s="27"/>
      <c r="D5" s="28"/>
      <c r="E5" s="277"/>
      <c r="F5" s="76" t="s">
        <v>23</v>
      </c>
      <c r="G5" s="77" t="s">
        <v>23</v>
      </c>
      <c r="H5" s="78" t="n">
        <f aca="false">T39</f>
        <v>0</v>
      </c>
      <c r="I5" s="79" t="n">
        <f aca="false">U39</f>
        <v>0</v>
      </c>
      <c r="J5" s="80" t="n">
        <f aca="false">T40</f>
        <v>0</v>
      </c>
      <c r="K5" s="81" t="n">
        <f aca="false">U40</f>
        <v>0</v>
      </c>
      <c r="L5" s="78" t="n">
        <f aca="false">T41</f>
        <v>0</v>
      </c>
      <c r="M5" s="82" t="n">
        <f aca="false">U41</f>
        <v>0</v>
      </c>
      <c r="N5" s="76" t="n">
        <f aca="false">T42</f>
        <v>0</v>
      </c>
      <c r="O5" s="77" t="n">
        <f aca="false">U42</f>
        <v>0</v>
      </c>
      <c r="P5" s="78" t="n">
        <f aca="false">T43</f>
        <v>0</v>
      </c>
      <c r="Q5" s="82" t="n">
        <f aca="false">U43</f>
        <v>0</v>
      </c>
      <c r="R5" s="85" t="n">
        <f aca="false">T44</f>
        <v>0</v>
      </c>
      <c r="S5" s="86" t="n">
        <f aca="false">U44</f>
        <v>0</v>
      </c>
      <c r="T5" s="87"/>
      <c r="U5" s="86"/>
      <c r="V5" s="88" t="n">
        <f aca="false">T46</f>
        <v>0</v>
      </c>
      <c r="W5" s="89" t="n">
        <f aca="false">U46</f>
        <v>0</v>
      </c>
      <c r="X5" s="90" t="n">
        <f aca="false">T47</f>
        <v>0</v>
      </c>
      <c r="Y5" s="91" t="n">
        <f aca="false">U47</f>
        <v>0</v>
      </c>
      <c r="Z5" s="92" t="n">
        <f aca="false">T48</f>
        <v>0</v>
      </c>
      <c r="AA5" s="92" t="n">
        <f aca="false">U48</f>
        <v>0</v>
      </c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3" t="n">
        <f aca="false">SUM(H5,J5,L5,N5,P5,R5,T5,V5,X5,Z5)</f>
        <v>0</v>
      </c>
      <c r="AM5" s="93" t="n">
        <f aca="false">SUM(I5,K5,M5,O5,Q5,S5,U5,W5,Y5,AA5)</f>
        <v>0</v>
      </c>
      <c r="AN5" s="94" t="n">
        <f aca="false">SUM(G8,G11,G14,G17,G20,G23,G26,G29,G32,G35)</f>
        <v>0</v>
      </c>
      <c r="AO5" s="95" t="n">
        <f aca="false">SUM(F8,F11,F14,F17,F20,F23,F26,F29,F32,F35)</f>
        <v>0</v>
      </c>
      <c r="AP5" s="96" t="n">
        <f aca="false">AL5+AN5</f>
        <v>0</v>
      </c>
      <c r="AQ5" s="97" t="n">
        <f aca="false">AM5+AO5</f>
        <v>0</v>
      </c>
      <c r="AR5" s="98"/>
      <c r="AS5" s="99"/>
      <c r="AT5" s="100" t="s">
        <v>26</v>
      </c>
      <c r="AU5" s="101"/>
      <c r="AV5" s="101"/>
      <c r="AW5" s="102"/>
      <c r="AX5" s="101" t="n">
        <f aca="false">IF(F7&lt;G7,1,0)</f>
        <v>0</v>
      </c>
      <c r="AY5" s="101" t="n">
        <f aca="false">IF(F10&lt;G10,1,0)</f>
        <v>0</v>
      </c>
      <c r="AZ5" s="101" t="n">
        <f aca="false">IF(F13&lt;G13,1,0)</f>
        <v>0</v>
      </c>
      <c r="BA5" s="101" t="n">
        <f aca="false">IF(F16&lt;G16,1,0)</f>
        <v>0</v>
      </c>
      <c r="BB5" s="101" t="n">
        <f aca="false">IF(F19&lt;G19,1,0)</f>
        <v>0</v>
      </c>
      <c r="BC5" s="101" t="n">
        <f aca="false">IF(F22&lt;G22,1,0)</f>
        <v>0</v>
      </c>
      <c r="BD5" s="101"/>
      <c r="BE5" s="24"/>
      <c r="BF5" s="24"/>
      <c r="BG5" s="24"/>
      <c r="BH5" s="24" t="n">
        <f aca="false">SUM(AX5:BG5)</f>
        <v>0</v>
      </c>
      <c r="BI5" s="24"/>
      <c r="BJ5" s="24"/>
      <c r="BK5" s="24"/>
      <c r="BL5" s="24"/>
    </row>
    <row r="6" customFormat="false" ht="16.5" hidden="false" customHeight="false" outlineLevel="0" collapsed="false">
      <c r="A6" s="26"/>
      <c r="C6" s="27"/>
      <c r="D6" s="28"/>
      <c r="E6" s="278" t="s">
        <v>66</v>
      </c>
      <c r="F6" s="30" t="str">
        <f aca="false">P50</f>
        <v/>
      </c>
      <c r="G6" s="31" t="str">
        <f aca="false">Q50</f>
        <v/>
      </c>
      <c r="H6" s="103" t="s">
        <v>23</v>
      </c>
      <c r="I6" s="104" t="s">
        <v>23</v>
      </c>
      <c r="J6" s="30" t="str">
        <f aca="false">P51</f>
        <v/>
      </c>
      <c r="K6" s="31" t="str">
        <f aca="false">Q51</f>
        <v/>
      </c>
      <c r="L6" s="103" t="str">
        <f aca="false">P52</f>
        <v/>
      </c>
      <c r="M6" s="104" t="str">
        <f aca="false">Q52</f>
        <v/>
      </c>
      <c r="N6" s="105" t="str">
        <f aca="false">P53</f>
        <v/>
      </c>
      <c r="O6" s="106" t="str">
        <f aca="false">Q53</f>
        <v/>
      </c>
      <c r="P6" s="103" t="str">
        <f aca="false">P54</f>
        <v/>
      </c>
      <c r="Q6" s="104" t="str">
        <f aca="false">Q54</f>
        <v/>
      </c>
      <c r="R6" s="109" t="str">
        <f aca="false">P55</f>
        <v/>
      </c>
      <c r="S6" s="110" t="str">
        <f aca="false">Q55</f>
        <v/>
      </c>
      <c r="T6" s="111"/>
      <c r="U6" s="110"/>
      <c r="V6" s="112" t="str">
        <f aca="false">P57</f>
        <v/>
      </c>
      <c r="W6" s="113" t="str">
        <f aca="false">Q57</f>
        <v/>
      </c>
      <c r="X6" s="114" t="str">
        <f aca="false">P58</f>
        <v/>
      </c>
      <c r="Y6" s="115" t="str">
        <f aca="false">Q58</f>
        <v/>
      </c>
      <c r="Z6" s="116" t="str">
        <f aca="false">P59</f>
        <v/>
      </c>
      <c r="AA6" s="116" t="str">
        <f aca="false">Q59</f>
        <v/>
      </c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7" t="n">
        <f aca="false">SUM(F6,J6,L6,N6,P6,R6,T6,V6,X6,Z6)</f>
        <v>0</v>
      </c>
      <c r="AM6" s="118" t="n">
        <f aca="false">SUM(G6,K6,M6,O6,Q6,S6,U6,W6,Y6,AA6)</f>
        <v>0</v>
      </c>
      <c r="AN6" s="117" t="n">
        <f aca="false">SUM(I3,I9,I12,I15,I18,I21,I24,I27,I30,I33)</f>
        <v>0</v>
      </c>
      <c r="AO6" s="119" t="n">
        <f aca="false">SUM(H3,H9,H12,H15,H18,H21,H24,H27,H30,H33)</f>
        <v>0</v>
      </c>
      <c r="AP6" s="120" t="n">
        <f aca="false">AL6+AN6</f>
        <v>0</v>
      </c>
      <c r="AQ6" s="50" t="n">
        <f aca="false">AM6+AO6</f>
        <v>0</v>
      </c>
      <c r="AR6" s="51" t="str">
        <f aca="false">IF(AQ6=0,"",AP6/AQ6)</f>
        <v/>
      </c>
      <c r="AS6" s="52"/>
      <c r="AT6" s="53" t="s">
        <v>24</v>
      </c>
      <c r="AU6" s="24"/>
      <c r="AV6" s="24"/>
      <c r="AW6" s="75"/>
      <c r="AX6" s="24" t="n">
        <f aca="false">IF(F7&gt;G7,1,0)</f>
        <v>0</v>
      </c>
      <c r="AY6" s="24" t="n">
        <f aca="false">IF(J7&gt;K7,1,0)</f>
        <v>0</v>
      </c>
      <c r="AZ6" s="24" t="n">
        <f aca="false">IF(L7&gt;M7,1,0)</f>
        <v>0</v>
      </c>
      <c r="BA6" s="24" t="n">
        <f aca="false">IF(N7&gt;O7,1,0)</f>
        <v>0</v>
      </c>
      <c r="BB6" s="24" t="n">
        <f aca="false">IF(P7&gt;Q7,1,0)</f>
        <v>0</v>
      </c>
      <c r="BC6" s="24" t="n">
        <f aca="false">IF(R7&gt;S7,1,0)</f>
        <v>0</v>
      </c>
      <c r="BD6" s="24"/>
      <c r="BE6" s="24"/>
      <c r="BF6" s="24"/>
      <c r="BG6" s="24"/>
      <c r="BH6" s="24" t="n">
        <f aca="false">SUM(AX6:BG6)</f>
        <v>0</v>
      </c>
      <c r="BI6" s="24"/>
      <c r="BJ6" s="24" t="n">
        <f aca="false">IF(AQ6&lt;&gt;0,ROUND(AP6/AQ6,1)*10,AP6*10)</f>
        <v>0</v>
      </c>
      <c r="BK6" s="24" t="n">
        <f aca="false">IF(AQ6&lt;&gt;0,AP6/AQ6,0)</f>
        <v>0</v>
      </c>
      <c r="BL6" s="25" t="s">
        <v>25</v>
      </c>
    </row>
    <row r="7" customFormat="false" ht="15.75" hidden="false" customHeight="false" outlineLevel="0" collapsed="false">
      <c r="A7" s="26"/>
      <c r="C7" s="27"/>
      <c r="D7" s="28"/>
      <c r="E7" s="276"/>
      <c r="F7" s="54" t="str">
        <f aca="false">R50</f>
        <v/>
      </c>
      <c r="G7" s="55" t="str">
        <f aca="false">S50</f>
        <v/>
      </c>
      <c r="H7" s="56" t="s">
        <v>23</v>
      </c>
      <c r="I7" s="60" t="s">
        <v>23</v>
      </c>
      <c r="J7" s="54" t="str">
        <f aca="false">R51</f>
        <v/>
      </c>
      <c r="K7" s="55" t="str">
        <f aca="false">S51</f>
        <v/>
      </c>
      <c r="L7" s="56" t="str">
        <f aca="false">R52</f>
        <v/>
      </c>
      <c r="M7" s="60" t="str">
        <f aca="false">S52</f>
        <v/>
      </c>
      <c r="N7" s="54" t="str">
        <f aca="false">R53</f>
        <v/>
      </c>
      <c r="O7" s="55" t="str">
        <f aca="false">S53</f>
        <v/>
      </c>
      <c r="P7" s="56" t="str">
        <f aca="false">R54</f>
        <v/>
      </c>
      <c r="Q7" s="60" t="str">
        <f aca="false">S54</f>
        <v/>
      </c>
      <c r="R7" s="63" t="str">
        <f aca="false">R55</f>
        <v/>
      </c>
      <c r="S7" s="64" t="str">
        <f aca="false">S55</f>
        <v/>
      </c>
      <c r="T7" s="65"/>
      <c r="U7" s="64"/>
      <c r="V7" s="66" t="str">
        <f aca="false">R57</f>
        <v/>
      </c>
      <c r="W7" s="67" t="str">
        <f aca="false">S57</f>
        <v/>
      </c>
      <c r="X7" s="68" t="str">
        <f aca="false">R58</f>
        <v/>
      </c>
      <c r="Y7" s="45" t="str">
        <f aca="false">S58</f>
        <v/>
      </c>
      <c r="Z7" s="46" t="str">
        <f aca="false">R59</f>
        <v/>
      </c>
      <c r="AA7" s="46" t="str">
        <f aca="false">S59</f>
        <v/>
      </c>
      <c r="AB7" s="46" t="n">
        <f aca="false">BI60</f>
        <v>0</v>
      </c>
      <c r="AC7" s="46" t="n">
        <f aca="false">BA60+BE60</f>
        <v>0</v>
      </c>
      <c r="AD7" s="46" t="n">
        <f aca="false">BB60+BF60</f>
        <v>0</v>
      </c>
      <c r="AE7" s="46" t="n">
        <f aca="false">BC60+BG60</f>
        <v>0</v>
      </c>
      <c r="AF7" s="46" t="n">
        <f aca="false">BD60+BH60</f>
        <v>0</v>
      </c>
      <c r="AG7" s="46" t="n">
        <f aca="false">AP7</f>
        <v>0</v>
      </c>
      <c r="AH7" s="46" t="n">
        <f aca="false">AQ7</f>
        <v>0</v>
      </c>
      <c r="AI7" s="69" t="n">
        <f aca="false">AP8</f>
        <v>0</v>
      </c>
      <c r="AJ7" s="69" t="n">
        <f aca="false">AQ8</f>
        <v>0</v>
      </c>
      <c r="AK7" s="46" t="n">
        <f aca="false">BD7</f>
        <v>1</v>
      </c>
      <c r="AL7" s="70" t="n">
        <f aca="false">SUM(F7,J7,L7,N7,P7,R7,T7,V7,X7,Z7)</f>
        <v>0</v>
      </c>
      <c r="AM7" s="70" t="n">
        <f aca="false">SUM(G7,K7,M7,O7,Q7,S7,U7,W7,Y7,AA7)</f>
        <v>0</v>
      </c>
      <c r="AN7" s="47" t="n">
        <f aca="false">SUM(I4,I10,I13,I16,I19,I22,I25,I28,I31,I34)</f>
        <v>0</v>
      </c>
      <c r="AO7" s="71" t="n">
        <f aca="false">SUM(H4,H10,H13,H16,H19,H22,H25,H28,H31,H34)</f>
        <v>0</v>
      </c>
      <c r="AP7" s="72" t="n">
        <f aca="false">AL7+AN7</f>
        <v>0</v>
      </c>
      <c r="AQ7" s="73" t="n">
        <f aca="false">AM7+AO7</f>
        <v>0</v>
      </c>
      <c r="AR7" s="51" t="str">
        <f aca="false">IF(AQ7=0,"",AP7/AQ7)</f>
        <v/>
      </c>
      <c r="AS7" s="74"/>
      <c r="AT7" s="53"/>
      <c r="AU7" s="24"/>
      <c r="AV7" s="24"/>
      <c r="AW7" s="75" t="n">
        <f aca="false">AP8*10000000-AQ8*100000+BJ7+BJ6</f>
        <v>0</v>
      </c>
      <c r="AX7" s="24"/>
      <c r="AY7" s="24" t="n">
        <f aca="false">IF(AW7&lt;AW10,7,6)</f>
        <v>6</v>
      </c>
      <c r="AZ7" s="24" t="n">
        <f aca="false">IF(AW7&lt;AW13,AY7,AY7-1)</f>
        <v>5</v>
      </c>
      <c r="BA7" s="24" t="n">
        <f aca="false">IF(AW7&lt;AW16,AZ7,AZ7-1)</f>
        <v>4</v>
      </c>
      <c r="BB7" s="24" t="n">
        <f aca="false">IF(AW7&lt;AW19,BA7,BA7-1)</f>
        <v>3</v>
      </c>
      <c r="BC7" s="24" t="n">
        <f aca="false">IF(AW7&lt;AW22,BB7,BB7-1)</f>
        <v>2</v>
      </c>
      <c r="BD7" s="24" t="n">
        <f aca="false">IF(AW7&lt;AW4,BC7,BC7-1)</f>
        <v>1</v>
      </c>
      <c r="BE7" s="24"/>
      <c r="BF7" s="24"/>
      <c r="BG7" s="24"/>
      <c r="BH7" s="24"/>
      <c r="BI7" s="24" t="n">
        <f aca="false">BH6+BH8</f>
        <v>0</v>
      </c>
      <c r="BJ7" s="24" t="n">
        <f aca="false">IF(AQ7&lt;&gt;0,ROUND(AP7/AQ7,1)*10000,AP7*10000)</f>
        <v>0</v>
      </c>
      <c r="BK7" s="24" t="n">
        <f aca="false">IF(AQ7&lt;&gt;0,AP7/AQ7,0)</f>
        <v>0</v>
      </c>
      <c r="BL7" s="25" t="s">
        <v>6</v>
      </c>
    </row>
    <row r="8" customFormat="false" ht="16.5" hidden="false" customHeight="false" outlineLevel="0" collapsed="false">
      <c r="A8" s="26"/>
      <c r="C8" s="27"/>
      <c r="D8" s="28"/>
      <c r="E8" s="277"/>
      <c r="F8" s="76" t="n">
        <f aca="false">T50</f>
        <v>0</v>
      </c>
      <c r="G8" s="77" t="n">
        <f aca="false">U50</f>
        <v>0</v>
      </c>
      <c r="H8" s="78" t="s">
        <v>23</v>
      </c>
      <c r="I8" s="82" t="s">
        <v>23</v>
      </c>
      <c r="J8" s="76" t="n">
        <f aca="false">T51</f>
        <v>0</v>
      </c>
      <c r="K8" s="77" t="n">
        <f aca="false">U51</f>
        <v>0</v>
      </c>
      <c r="L8" s="78" t="n">
        <f aca="false">T52</f>
        <v>0</v>
      </c>
      <c r="M8" s="82" t="n">
        <f aca="false">U52</f>
        <v>0</v>
      </c>
      <c r="N8" s="76" t="n">
        <f aca="false">T53</f>
        <v>0</v>
      </c>
      <c r="O8" s="77" t="n">
        <f aca="false">U53</f>
        <v>0</v>
      </c>
      <c r="P8" s="78" t="n">
        <f aca="false">T54</f>
        <v>0</v>
      </c>
      <c r="Q8" s="82" t="n">
        <f aca="false">U54</f>
        <v>0</v>
      </c>
      <c r="R8" s="85" t="n">
        <f aca="false">T55</f>
        <v>0</v>
      </c>
      <c r="S8" s="86" t="n">
        <f aca="false">U55</f>
        <v>0</v>
      </c>
      <c r="T8" s="87"/>
      <c r="U8" s="86"/>
      <c r="V8" s="88" t="n">
        <f aca="false">T57</f>
        <v>0</v>
      </c>
      <c r="W8" s="89" t="n">
        <f aca="false">U57</f>
        <v>0</v>
      </c>
      <c r="X8" s="90" t="n">
        <f aca="false">T58</f>
        <v>0</v>
      </c>
      <c r="Y8" s="91" t="n">
        <f aca="false">U58</f>
        <v>0</v>
      </c>
      <c r="Z8" s="92" t="n">
        <f aca="false">T59</f>
        <v>0</v>
      </c>
      <c r="AA8" s="92" t="n">
        <f aca="false">U59</f>
        <v>0</v>
      </c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4" t="n">
        <f aca="false">SUM(F8,J8,L8,N8,P8,R8,T8,V8,X8,Z8)</f>
        <v>0</v>
      </c>
      <c r="AM8" s="94" t="n">
        <f aca="false">SUM(G8,K8,M8,O8,Q8,S8,U8,W8,Y8,AA8)</f>
        <v>0</v>
      </c>
      <c r="AN8" s="47" t="n">
        <f aca="false">SUM(I5,I11,I14,I17,I20,I23,I26,I29,I32,I35)</f>
        <v>0</v>
      </c>
      <c r="AO8" s="95" t="n">
        <f aca="false">SUM(H5,H11,H14,H17,H20,H23,H26,H29,H32,H35)</f>
        <v>0</v>
      </c>
      <c r="AP8" s="96" t="n">
        <f aca="false">AL8+AN8</f>
        <v>0</v>
      </c>
      <c r="AQ8" s="97" t="n">
        <f aca="false">AM8+AO8</f>
        <v>0</v>
      </c>
      <c r="AR8" s="98"/>
      <c r="AS8" s="99"/>
      <c r="AT8" s="100" t="s">
        <v>26</v>
      </c>
      <c r="AU8" s="101"/>
      <c r="AV8" s="101"/>
      <c r="AW8" s="102"/>
      <c r="AX8" s="101" t="n">
        <f aca="false">IF(H4&lt;I4,1,0)</f>
        <v>0</v>
      </c>
      <c r="AY8" s="101" t="n">
        <f aca="false">IF(H10&lt;I10,1,0)</f>
        <v>0</v>
      </c>
      <c r="AZ8" s="101" t="n">
        <f aca="false">IF(H13&lt;I13,1,0)</f>
        <v>0</v>
      </c>
      <c r="BA8" s="101" t="n">
        <f aca="false">IF(H16&lt;I16,1,0)</f>
        <v>0</v>
      </c>
      <c r="BB8" s="101" t="n">
        <f aca="false">IF(H19&lt;I19,1,0)</f>
        <v>0</v>
      </c>
      <c r="BC8" s="101" t="n">
        <f aca="false">IF(H22&lt;I22,1,0)</f>
        <v>0</v>
      </c>
      <c r="BD8" s="101"/>
      <c r="BE8" s="24"/>
      <c r="BF8" s="24"/>
      <c r="BG8" s="24"/>
      <c r="BH8" s="24" t="n">
        <f aca="false">SUM(AX8:BG8)</f>
        <v>0</v>
      </c>
      <c r="BI8" s="24"/>
      <c r="BJ8" s="24"/>
      <c r="BK8" s="24"/>
      <c r="BL8" s="24"/>
    </row>
    <row r="9" customFormat="false" ht="16.5" hidden="false" customHeight="false" outlineLevel="0" collapsed="false">
      <c r="A9" s="26"/>
      <c r="C9" s="27"/>
      <c r="D9" s="28"/>
      <c r="E9" s="275" t="s">
        <v>64</v>
      </c>
      <c r="F9" s="30" t="str">
        <f aca="false">P61</f>
        <v/>
      </c>
      <c r="G9" s="31" t="str">
        <f aca="false">Q61</f>
        <v/>
      </c>
      <c r="H9" s="32" t="str">
        <f aca="false">P62</f>
        <v/>
      </c>
      <c r="I9" s="36" t="str">
        <f aca="false">Q62</f>
        <v/>
      </c>
      <c r="J9" s="30" t="s">
        <v>23</v>
      </c>
      <c r="K9" s="31" t="s">
        <v>23</v>
      </c>
      <c r="L9" s="32" t="str">
        <f aca="false">P63</f>
        <v/>
      </c>
      <c r="M9" s="36" t="str">
        <f aca="false">Q63</f>
        <v/>
      </c>
      <c r="N9" s="30" t="str">
        <f aca="false">P64</f>
        <v/>
      </c>
      <c r="O9" s="31" t="str">
        <f aca="false">Q64</f>
        <v/>
      </c>
      <c r="P9" s="32" t="str">
        <f aca="false">P65</f>
        <v/>
      </c>
      <c r="Q9" s="36" t="str">
        <f aca="false">Q65</f>
        <v/>
      </c>
      <c r="R9" s="39" t="str">
        <f aca="false">P66</f>
        <v/>
      </c>
      <c r="S9" s="40" t="str">
        <f aca="false">Q66</f>
        <v/>
      </c>
      <c r="T9" s="41"/>
      <c r="U9" s="40"/>
      <c r="V9" s="42" t="str">
        <f aca="false">P68</f>
        <v/>
      </c>
      <c r="W9" s="43" t="str">
        <f aca="false">Q68</f>
        <v/>
      </c>
      <c r="X9" s="114" t="str">
        <f aca="false">P69</f>
        <v/>
      </c>
      <c r="Y9" s="115" t="str">
        <f aca="false">Q69</f>
        <v/>
      </c>
      <c r="Z9" s="116" t="str">
        <f aca="false">P70</f>
        <v/>
      </c>
      <c r="AA9" s="116" t="str">
        <f aca="false">Q70</f>
        <v/>
      </c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7" t="n">
        <f aca="false">SUM(F9,H9,L9,N9,P9,R9,T9,V9,X9,Z9)</f>
        <v>0</v>
      </c>
      <c r="AM9" s="118" t="n">
        <f aca="false">SUM(G9,I9,M9,O9,Q9,S9,U9,W9,Y9,AA9)</f>
        <v>0</v>
      </c>
      <c r="AN9" s="48" t="n">
        <f aca="false">SUM(K3,K6,K12,K15,K18,K21,K24,K27,K30,K33)</f>
        <v>0</v>
      </c>
      <c r="AO9" s="49" t="n">
        <f aca="false">SUM(J3,J6,J12,J15,J18,J21,J24,J27,J30,J33)</f>
        <v>0</v>
      </c>
      <c r="AP9" s="120" t="n">
        <f aca="false">AL9+AN9</f>
        <v>0</v>
      </c>
      <c r="AQ9" s="50" t="n">
        <f aca="false">AM9+AO9</f>
        <v>0</v>
      </c>
      <c r="AR9" s="51" t="str">
        <f aca="false">IF(AQ9=0,"",AP9/AQ9)</f>
        <v/>
      </c>
      <c r="AS9" s="52"/>
      <c r="AT9" s="53" t="s">
        <v>24</v>
      </c>
      <c r="AU9" s="24"/>
      <c r="AV9" s="24"/>
      <c r="AW9" s="75"/>
      <c r="AX9" s="24" t="n">
        <f aca="false">IF(F10&gt;G10,1,0)</f>
        <v>0</v>
      </c>
      <c r="AY9" s="24" t="n">
        <f aca="false">IF(H10&gt;I10,1,0)</f>
        <v>0</v>
      </c>
      <c r="AZ9" s="24" t="n">
        <f aca="false">IF(L10&gt;M10,1,0)</f>
        <v>0</v>
      </c>
      <c r="BA9" s="24" t="n">
        <f aca="false">IF(N10&gt;O10,1,0)</f>
        <v>0</v>
      </c>
      <c r="BB9" s="24" t="n">
        <f aca="false">IF(P10&gt;Q10,1,0)</f>
        <v>0</v>
      </c>
      <c r="BC9" s="24" t="n">
        <f aca="false">IF(R10&gt;S10,1,0)</f>
        <v>0</v>
      </c>
      <c r="BD9" s="24"/>
      <c r="BE9" s="24"/>
      <c r="BF9" s="24"/>
      <c r="BG9" s="24"/>
      <c r="BH9" s="24" t="n">
        <f aca="false">SUM(AX9:BG9)</f>
        <v>0</v>
      </c>
      <c r="BI9" s="24"/>
      <c r="BJ9" s="24" t="n">
        <f aca="false">IF(AQ9&lt;&gt;0,ROUND(AP9/AQ9,1)*10,AP9*10)</f>
        <v>0</v>
      </c>
      <c r="BK9" s="24" t="n">
        <f aca="false">IF(AQ9&lt;&gt;0,AP9/AQ9,0)</f>
        <v>0</v>
      </c>
      <c r="BL9" s="25" t="s">
        <v>25</v>
      </c>
    </row>
    <row r="10" customFormat="false" ht="15.75" hidden="false" customHeight="false" outlineLevel="0" collapsed="false">
      <c r="A10" s="26"/>
      <c r="C10" s="27"/>
      <c r="D10" s="28"/>
      <c r="E10" s="276"/>
      <c r="F10" s="54" t="str">
        <f aca="false">R61</f>
        <v/>
      </c>
      <c r="G10" s="55" t="str">
        <f aca="false">S61</f>
        <v/>
      </c>
      <c r="H10" s="56" t="str">
        <f aca="false">R62</f>
        <v/>
      </c>
      <c r="I10" s="60" t="str">
        <f aca="false">S62</f>
        <v/>
      </c>
      <c r="J10" s="54" t="s">
        <v>23</v>
      </c>
      <c r="K10" s="55" t="s">
        <v>23</v>
      </c>
      <c r="L10" s="56" t="str">
        <f aca="false">R63</f>
        <v/>
      </c>
      <c r="M10" s="60" t="str">
        <f aca="false">S63</f>
        <v/>
      </c>
      <c r="N10" s="54" t="str">
        <f aca="false">R64</f>
        <v/>
      </c>
      <c r="O10" s="55" t="str">
        <f aca="false">S64</f>
        <v/>
      </c>
      <c r="P10" s="56" t="str">
        <f aca="false">R65</f>
        <v/>
      </c>
      <c r="Q10" s="60" t="str">
        <f aca="false">S65</f>
        <v/>
      </c>
      <c r="R10" s="63" t="str">
        <f aca="false">R66</f>
        <v/>
      </c>
      <c r="S10" s="64" t="str">
        <f aca="false">S66</f>
        <v/>
      </c>
      <c r="T10" s="65"/>
      <c r="U10" s="64"/>
      <c r="V10" s="66" t="str">
        <f aca="false">R68</f>
        <v/>
      </c>
      <c r="W10" s="67" t="str">
        <f aca="false">S68</f>
        <v/>
      </c>
      <c r="X10" s="68" t="str">
        <f aca="false">R69</f>
        <v/>
      </c>
      <c r="Y10" s="45" t="str">
        <f aca="false">S69</f>
        <v/>
      </c>
      <c r="Z10" s="46" t="str">
        <f aca="false">R70</f>
        <v/>
      </c>
      <c r="AA10" s="46" t="str">
        <f aca="false">S70</f>
        <v/>
      </c>
      <c r="AB10" s="46" t="n">
        <f aca="false">BI71</f>
        <v>0</v>
      </c>
      <c r="AC10" s="46" t="n">
        <f aca="false">BA71+BE71</f>
        <v>0</v>
      </c>
      <c r="AD10" s="46" t="n">
        <f aca="false">BB71+BF71</f>
        <v>0</v>
      </c>
      <c r="AE10" s="46" t="n">
        <f aca="false">BC71+BG71</f>
        <v>0</v>
      </c>
      <c r="AF10" s="46" t="n">
        <f aca="false">BD71+BH71</f>
        <v>0</v>
      </c>
      <c r="AG10" s="46" t="n">
        <f aca="false">AP10</f>
        <v>0</v>
      </c>
      <c r="AH10" s="46" t="n">
        <f aca="false">AQ10</f>
        <v>0</v>
      </c>
      <c r="AI10" s="69" t="n">
        <f aca="false">AP11</f>
        <v>0</v>
      </c>
      <c r="AJ10" s="69" t="n">
        <f aca="false">AQ11</f>
        <v>0</v>
      </c>
      <c r="AK10" s="46" t="n">
        <f aca="false">BD10</f>
        <v>1</v>
      </c>
      <c r="AL10" s="70" t="n">
        <f aca="false">SUM(F10,H10,L10,N10,P10,R10,T10,V10,X10,Z10)</f>
        <v>0</v>
      </c>
      <c r="AM10" s="70" t="n">
        <f aca="false">SUM(G10,I10,M10,O10,Q10,S10,U10,W10,Y10,AA10)</f>
        <v>0</v>
      </c>
      <c r="AN10" s="70" t="n">
        <f aca="false">SUM(K4,K7,K13,K16,K19,K22,K25,K28,K31,K34)</f>
        <v>0</v>
      </c>
      <c r="AO10" s="71" t="n">
        <f aca="false">SUM(J4,J7,J13,J16,J19,J22,J25,J28,J31,J34)</f>
        <v>0</v>
      </c>
      <c r="AP10" s="72" t="n">
        <f aca="false">AL10+AN10</f>
        <v>0</v>
      </c>
      <c r="AQ10" s="73" t="n">
        <f aca="false">AM10+AO10</f>
        <v>0</v>
      </c>
      <c r="AR10" s="51" t="str">
        <f aca="false">IF(AQ10=0,"",AP10/AQ10)</f>
        <v/>
      </c>
      <c r="AS10" s="74"/>
      <c r="AT10" s="53"/>
      <c r="AU10" s="24"/>
      <c r="AV10" s="24"/>
      <c r="AW10" s="75" t="n">
        <f aca="false">AP11*10000000-AQ11*100000+BJ10+BJ9</f>
        <v>0</v>
      </c>
      <c r="AX10" s="24"/>
      <c r="AY10" s="24" t="n">
        <f aca="false">IF(AW10&lt;AW13,7,6)</f>
        <v>6</v>
      </c>
      <c r="AZ10" s="24" t="n">
        <f aca="false">IF(AW10&lt;AW16,AY10,AY10-1)</f>
        <v>5</v>
      </c>
      <c r="BA10" s="24" t="n">
        <f aca="false">IF(AW10&lt;AW19,AZ10,AZ10-1)</f>
        <v>4</v>
      </c>
      <c r="BB10" s="24" t="n">
        <f aca="false">IF(AW10&lt;AW22,BA10,BA10-1)</f>
        <v>3</v>
      </c>
      <c r="BC10" s="24" t="n">
        <f aca="false">IF(AW10&lt;AW4,BB10,BB10-1)</f>
        <v>2</v>
      </c>
      <c r="BD10" s="24" t="n">
        <f aca="false">IF(AW10&lt;AW7,BC10,BC10-1)</f>
        <v>1</v>
      </c>
      <c r="BE10" s="24"/>
      <c r="BF10" s="24"/>
      <c r="BG10" s="24"/>
      <c r="BH10" s="24"/>
      <c r="BI10" s="24" t="n">
        <f aca="false">BH9+BH11</f>
        <v>0</v>
      </c>
      <c r="BJ10" s="24" t="n">
        <f aca="false">IF(AQ10&lt;&gt;0,ROUND(AP10/AQ10,1)*10000,AP10*10000)</f>
        <v>0</v>
      </c>
      <c r="BK10" s="24" t="n">
        <f aca="false">IF(AQ10&lt;&gt;0,AP10/AQ10,0)</f>
        <v>0</v>
      </c>
      <c r="BL10" s="25" t="s">
        <v>6</v>
      </c>
    </row>
    <row r="11" customFormat="false" ht="16.5" hidden="false" customHeight="false" outlineLevel="0" collapsed="false">
      <c r="A11" s="26"/>
      <c r="C11" s="27"/>
      <c r="D11" s="28"/>
      <c r="E11" s="277"/>
      <c r="F11" s="121" t="n">
        <f aca="false">T61</f>
        <v>0</v>
      </c>
      <c r="G11" s="122" t="n">
        <f aca="false">U61</f>
        <v>0</v>
      </c>
      <c r="H11" s="123" t="n">
        <f aca="false">T62</f>
        <v>0</v>
      </c>
      <c r="I11" s="124" t="n">
        <f aca="false">U62</f>
        <v>0</v>
      </c>
      <c r="J11" s="121" t="s">
        <v>23</v>
      </c>
      <c r="K11" s="122" t="s">
        <v>23</v>
      </c>
      <c r="L11" s="123" t="n">
        <f aca="false">T63</f>
        <v>0</v>
      </c>
      <c r="M11" s="124" t="n">
        <f aca="false">U63</f>
        <v>0</v>
      </c>
      <c r="N11" s="121" t="n">
        <f aca="false">T64</f>
        <v>0</v>
      </c>
      <c r="O11" s="122" t="n">
        <f aca="false">U64</f>
        <v>0</v>
      </c>
      <c r="P11" s="123" t="n">
        <f aca="false">T65</f>
        <v>0</v>
      </c>
      <c r="Q11" s="124" t="n">
        <f aca="false">U65</f>
        <v>0</v>
      </c>
      <c r="R11" s="125" t="n">
        <f aca="false">T66</f>
        <v>0</v>
      </c>
      <c r="S11" s="127" t="n">
        <f aca="false">U66</f>
        <v>0</v>
      </c>
      <c r="T11" s="128"/>
      <c r="U11" s="127"/>
      <c r="V11" s="129" t="n">
        <f aca="false">T68</f>
        <v>0</v>
      </c>
      <c r="W11" s="130" t="n">
        <f aca="false">U68</f>
        <v>0</v>
      </c>
      <c r="X11" s="131" t="n">
        <f aca="false">T69</f>
        <v>0</v>
      </c>
      <c r="Y11" s="91" t="n">
        <f aca="false">U69</f>
        <v>0</v>
      </c>
      <c r="Z11" s="92" t="n">
        <f aca="false">T70</f>
        <v>0</v>
      </c>
      <c r="AA11" s="92" t="n">
        <f aca="false">U70</f>
        <v>0</v>
      </c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132" t="n">
        <f aca="false">SUM(F11,H11,L11,N11,P11,R11,T11,V11,X11,Z11)</f>
        <v>0</v>
      </c>
      <c r="AM11" s="133" t="n">
        <f aca="false">SUM(G11,I11,M11,O11,Q11,S11,U11,W11,Y11,AA11)</f>
        <v>0</v>
      </c>
      <c r="AN11" s="134" t="n">
        <f aca="false">SUM(K5,K8,K14,K17,K20,K23,K26,K29,K32,K35)</f>
        <v>0</v>
      </c>
      <c r="AO11" s="135" t="n">
        <f aca="false">SUM(J5,J8,J14,J17,J20,J23,J26,J29,J32,J35)</f>
        <v>0</v>
      </c>
      <c r="AP11" s="136" t="n">
        <f aca="false">AL11+AN11</f>
        <v>0</v>
      </c>
      <c r="AQ11" s="137" t="n">
        <f aca="false">AM11+AO11</f>
        <v>0</v>
      </c>
      <c r="AR11" s="98"/>
      <c r="AS11" s="99"/>
      <c r="AT11" s="100" t="s">
        <v>26</v>
      </c>
      <c r="AU11" s="101"/>
      <c r="AV11" s="101"/>
      <c r="AW11" s="102"/>
      <c r="AX11" s="101" t="n">
        <f aca="false">IF(J4&lt;K4,1,0)</f>
        <v>0</v>
      </c>
      <c r="AY11" s="101" t="n">
        <f aca="false">IF(J7&lt;K7,1,0)</f>
        <v>0</v>
      </c>
      <c r="AZ11" s="101" t="n">
        <f aca="false">IF(J13&lt;K13,1,0)</f>
        <v>0</v>
      </c>
      <c r="BA11" s="101" t="n">
        <f aca="false">IF(J16&lt;K16,1,0)</f>
        <v>0</v>
      </c>
      <c r="BB11" s="101" t="n">
        <f aca="false">IF(J19&lt;K19,1,0)</f>
        <v>0</v>
      </c>
      <c r="BC11" s="101" t="n">
        <f aca="false">IF(J22&lt;K22,1,0)</f>
        <v>0</v>
      </c>
      <c r="BD11" s="101"/>
      <c r="BE11" s="24"/>
      <c r="BF11" s="24"/>
      <c r="BG11" s="24"/>
      <c r="BH11" s="24" t="n">
        <f aca="false">SUM(AX11:BG11)</f>
        <v>0</v>
      </c>
      <c r="BI11" s="24"/>
      <c r="BJ11" s="24"/>
      <c r="BK11" s="24"/>
      <c r="BL11" s="24"/>
    </row>
    <row r="12" customFormat="false" ht="16.5" hidden="false" customHeight="false" outlineLevel="0" collapsed="false">
      <c r="A12" s="26"/>
      <c r="C12" s="27"/>
      <c r="D12" s="28"/>
      <c r="E12" s="275" t="s">
        <v>67</v>
      </c>
      <c r="F12" s="30" t="str">
        <f aca="false">P72</f>
        <v/>
      </c>
      <c r="G12" s="31" t="str">
        <f aca="false">Q72</f>
        <v/>
      </c>
      <c r="H12" s="32" t="str">
        <f aca="false">P73</f>
        <v/>
      </c>
      <c r="I12" s="36" t="str">
        <f aca="false">Q73</f>
        <v/>
      </c>
      <c r="J12" s="30" t="str">
        <f aca="false">P74</f>
        <v/>
      </c>
      <c r="K12" s="31" t="str">
        <f aca="false">Q74</f>
        <v/>
      </c>
      <c r="L12" s="32" t="s">
        <v>23</v>
      </c>
      <c r="M12" s="36" t="s">
        <v>23</v>
      </c>
      <c r="N12" s="30" t="str">
        <f aca="false">P75</f>
        <v/>
      </c>
      <c r="O12" s="31" t="str">
        <f aca="false">Q75</f>
        <v/>
      </c>
      <c r="P12" s="32" t="str">
        <f aca="false">P76</f>
        <v/>
      </c>
      <c r="Q12" s="36" t="str">
        <f aca="false">Q76</f>
        <v/>
      </c>
      <c r="R12" s="39" t="str">
        <f aca="false">P77</f>
        <v/>
      </c>
      <c r="S12" s="40" t="str">
        <f aca="false">Q77</f>
        <v/>
      </c>
      <c r="T12" s="41"/>
      <c r="U12" s="40"/>
      <c r="V12" s="42" t="str">
        <f aca="false">P79</f>
        <v/>
      </c>
      <c r="W12" s="43" t="str">
        <f aca="false">Q79</f>
        <v/>
      </c>
      <c r="X12" s="44" t="str">
        <f aca="false">P80</f>
        <v/>
      </c>
      <c r="Y12" s="115" t="str">
        <f aca="false">Q80</f>
        <v/>
      </c>
      <c r="Z12" s="116" t="str">
        <f aca="false">P81</f>
        <v/>
      </c>
      <c r="AA12" s="116" t="str">
        <f aca="false">Q81</f>
        <v/>
      </c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7" t="n">
        <f aca="false">SUM(F12,H12,J12,N12,P12,R12,T12,V12,X12,Z12)</f>
        <v>0</v>
      </c>
      <c r="AM12" s="118" t="n">
        <f aca="false">SUM(G12,I12,K12,O12,Q12,S12,U12,W12,Y12,AA12)</f>
        <v>0</v>
      </c>
      <c r="AN12" s="48" t="n">
        <f aca="false">SUM(M3,M6,M9,M15,M18,M21,M24,M27,M30,M33)</f>
        <v>0</v>
      </c>
      <c r="AO12" s="49" t="n">
        <f aca="false">SUM(L3,L6,L9,L15,L18,L21,L24,L27,L30,L33)</f>
        <v>0</v>
      </c>
      <c r="AP12" s="120" t="n">
        <f aca="false">AL12+AN12</f>
        <v>0</v>
      </c>
      <c r="AQ12" s="50" t="n">
        <f aca="false">AM12+AO12</f>
        <v>0</v>
      </c>
      <c r="AR12" s="51" t="str">
        <f aca="false">IF(AQ12=0,"",AP12/AQ12)</f>
        <v/>
      </c>
      <c r="AS12" s="52"/>
      <c r="AT12" s="53" t="s">
        <v>24</v>
      </c>
      <c r="AU12" s="24"/>
      <c r="AV12" s="24"/>
      <c r="AW12" s="75"/>
      <c r="AX12" s="24" t="n">
        <f aca="false">IF(F13&gt;G13,1,0)</f>
        <v>0</v>
      </c>
      <c r="AY12" s="24" t="n">
        <f aca="false">IF(H13&gt;I13,1,0)</f>
        <v>0</v>
      </c>
      <c r="AZ12" s="24" t="n">
        <f aca="false">IF(J13&gt;K13,1,0)</f>
        <v>0</v>
      </c>
      <c r="BA12" s="24" t="n">
        <f aca="false">IF(N13&gt;O13,1,0)</f>
        <v>0</v>
      </c>
      <c r="BB12" s="24" t="n">
        <f aca="false">IF(P13&gt;Q13,1,0)</f>
        <v>0</v>
      </c>
      <c r="BC12" s="24" t="n">
        <f aca="false">IF(R13&gt;S13,1,0)</f>
        <v>0</v>
      </c>
      <c r="BD12" s="24"/>
      <c r="BE12" s="24"/>
      <c r="BF12" s="24"/>
      <c r="BG12" s="24"/>
      <c r="BH12" s="24" t="n">
        <f aca="false">SUM(AX12:BG12)</f>
        <v>0</v>
      </c>
      <c r="BI12" s="24"/>
      <c r="BJ12" s="24" t="n">
        <f aca="false">IF(AQ12&lt;&gt;0,ROUND(AP12/AQ12,1)*10,AP12*10)</f>
        <v>0</v>
      </c>
      <c r="BK12" s="24" t="n">
        <f aca="false">IF(AQ12&lt;&gt;0,AP12/AQ12,0)</f>
        <v>0</v>
      </c>
      <c r="BL12" s="25" t="s">
        <v>25</v>
      </c>
    </row>
    <row r="13" customFormat="false" ht="15.75" hidden="false" customHeight="false" outlineLevel="0" collapsed="false">
      <c r="A13" s="26"/>
      <c r="C13" s="27"/>
      <c r="D13" s="28"/>
      <c r="E13" s="276"/>
      <c r="F13" s="54" t="str">
        <f aca="false">R72</f>
        <v/>
      </c>
      <c r="G13" s="55" t="str">
        <f aca="false">S72</f>
        <v/>
      </c>
      <c r="H13" s="56" t="str">
        <f aca="false">R73</f>
        <v/>
      </c>
      <c r="I13" s="60" t="str">
        <f aca="false">S73</f>
        <v/>
      </c>
      <c r="J13" s="54" t="str">
        <f aca="false">R74</f>
        <v/>
      </c>
      <c r="K13" s="55" t="str">
        <f aca="false">S74</f>
        <v/>
      </c>
      <c r="L13" s="56" t="s">
        <v>23</v>
      </c>
      <c r="M13" s="60" t="s">
        <v>23</v>
      </c>
      <c r="N13" s="54" t="str">
        <f aca="false">R75</f>
        <v/>
      </c>
      <c r="O13" s="55" t="str">
        <f aca="false">S75</f>
        <v/>
      </c>
      <c r="P13" s="56" t="str">
        <f aca="false">R76</f>
        <v/>
      </c>
      <c r="Q13" s="60" t="str">
        <f aca="false">S76</f>
        <v/>
      </c>
      <c r="R13" s="63" t="str">
        <f aca="false">R77</f>
        <v/>
      </c>
      <c r="S13" s="64" t="str">
        <f aca="false">S77</f>
        <v/>
      </c>
      <c r="T13" s="65"/>
      <c r="U13" s="64"/>
      <c r="V13" s="66" t="str">
        <f aca="false">R79</f>
        <v/>
      </c>
      <c r="W13" s="67" t="str">
        <f aca="false">S79</f>
        <v/>
      </c>
      <c r="X13" s="68" t="str">
        <f aca="false">R80</f>
        <v/>
      </c>
      <c r="Y13" s="45" t="str">
        <f aca="false">S80</f>
        <v/>
      </c>
      <c r="Z13" s="46" t="str">
        <f aca="false">R81</f>
        <v/>
      </c>
      <c r="AA13" s="46" t="str">
        <f aca="false">S81</f>
        <v/>
      </c>
      <c r="AB13" s="46" t="n">
        <f aca="false">BI82</f>
        <v>0</v>
      </c>
      <c r="AC13" s="46" t="n">
        <f aca="false">BA82+BE82</f>
        <v>0</v>
      </c>
      <c r="AD13" s="46" t="n">
        <f aca="false">BB82+BF82</f>
        <v>0</v>
      </c>
      <c r="AE13" s="46" t="n">
        <f aca="false">BC82+BG82</f>
        <v>0</v>
      </c>
      <c r="AF13" s="46" t="n">
        <f aca="false">BD82+BH82</f>
        <v>0</v>
      </c>
      <c r="AG13" s="46" t="n">
        <f aca="false">AP13</f>
        <v>0</v>
      </c>
      <c r="AH13" s="46" t="n">
        <f aca="false">AQ13</f>
        <v>0</v>
      </c>
      <c r="AI13" s="69" t="n">
        <f aca="false">AP14</f>
        <v>0</v>
      </c>
      <c r="AJ13" s="69" t="n">
        <f aca="false">AQ14</f>
        <v>0</v>
      </c>
      <c r="AK13" s="46" t="n">
        <f aca="false">BD13</f>
        <v>1</v>
      </c>
      <c r="AL13" s="70" t="n">
        <f aca="false">SUM(F13,H13,J13,N13,P13,R13,T13,V13,X13,Z13)</f>
        <v>0</v>
      </c>
      <c r="AM13" s="70" t="n">
        <f aca="false">SUM(G13,I13,K13,O13,Q13,S13,U13,W13,Y13,AA13)</f>
        <v>0</v>
      </c>
      <c r="AN13" s="70" t="n">
        <f aca="false">SUM(M4,M7,M10,M16,M19,M22,M25,M28,M31,M34)</f>
        <v>0</v>
      </c>
      <c r="AO13" s="71" t="n">
        <f aca="false">SUM(L4,L7,L10,L16,L19,L22,L25,L28,L31,L34)</f>
        <v>0</v>
      </c>
      <c r="AP13" s="72" t="n">
        <f aca="false">AL13+AN13</f>
        <v>0</v>
      </c>
      <c r="AQ13" s="73" t="n">
        <f aca="false">AM13+AO13</f>
        <v>0</v>
      </c>
      <c r="AR13" s="51" t="str">
        <f aca="false">IF(AQ13=0,"",AP13/AQ13)</f>
        <v/>
      </c>
      <c r="AS13" s="74"/>
      <c r="AT13" s="53"/>
      <c r="AU13" s="24"/>
      <c r="AV13" s="24"/>
      <c r="AW13" s="75" t="n">
        <f aca="false">AP14*10000000-AQ14*100000+BJ13+BJ12</f>
        <v>0</v>
      </c>
      <c r="AX13" s="24"/>
      <c r="AY13" s="24" t="n">
        <f aca="false">IF(AW13&lt;AW16,7,6)</f>
        <v>6</v>
      </c>
      <c r="AZ13" s="24" t="n">
        <f aca="false">IF(AW13&lt;AW19,AY13,AY13-1)</f>
        <v>5</v>
      </c>
      <c r="BA13" s="24" t="n">
        <f aca="false">IF(AW13&lt;AW22,AZ13,AZ13-1)</f>
        <v>4</v>
      </c>
      <c r="BB13" s="24" t="n">
        <f aca="false">IF(AW13&lt;AW4,BA13,BA13-1)</f>
        <v>3</v>
      </c>
      <c r="BC13" s="24" t="n">
        <f aca="false">IF(AW13&lt;AW7,BB13,BB13-1)</f>
        <v>2</v>
      </c>
      <c r="BD13" s="24" t="n">
        <f aca="false">IF(AW13&lt;AW10,BC13,BC13-1)</f>
        <v>1</v>
      </c>
      <c r="BE13" s="24"/>
      <c r="BF13" s="24"/>
      <c r="BG13" s="24"/>
      <c r="BH13" s="24"/>
      <c r="BI13" s="24" t="n">
        <f aca="false">BH12+BH14</f>
        <v>6</v>
      </c>
      <c r="BJ13" s="24" t="n">
        <f aca="false">IF(AQ13&lt;&gt;0,ROUND(AP13/AQ13,1)*10000,AP13*10000)</f>
        <v>0</v>
      </c>
      <c r="BK13" s="24" t="n">
        <f aca="false">IF(AQ13&lt;&gt;0,AP13/AQ13,0)</f>
        <v>0</v>
      </c>
      <c r="BL13" s="25" t="s">
        <v>6</v>
      </c>
    </row>
    <row r="14" customFormat="false" ht="16.5" hidden="false" customHeight="false" outlineLevel="0" collapsed="false">
      <c r="A14" s="26"/>
      <c r="C14" s="27"/>
      <c r="D14" s="28"/>
      <c r="E14" s="277"/>
      <c r="F14" s="121" t="n">
        <f aca="false">T72</f>
        <v>0</v>
      </c>
      <c r="G14" s="122" t="n">
        <f aca="false">U72</f>
        <v>0</v>
      </c>
      <c r="H14" s="123" t="n">
        <f aca="false">T73</f>
        <v>0</v>
      </c>
      <c r="I14" s="124" t="n">
        <f aca="false">U73</f>
        <v>0</v>
      </c>
      <c r="J14" s="121" t="n">
        <f aca="false">T74</f>
        <v>0</v>
      </c>
      <c r="K14" s="122" t="n">
        <f aca="false">U74</f>
        <v>0</v>
      </c>
      <c r="L14" s="123" t="s">
        <v>23</v>
      </c>
      <c r="M14" s="124" t="s">
        <v>23</v>
      </c>
      <c r="N14" s="121" t="n">
        <f aca="false">T75</f>
        <v>0</v>
      </c>
      <c r="O14" s="122" t="n">
        <f aca="false">U75</f>
        <v>0</v>
      </c>
      <c r="P14" s="123" t="n">
        <f aca="false">T76</f>
        <v>0</v>
      </c>
      <c r="Q14" s="124" t="n">
        <f aca="false">U76</f>
        <v>0</v>
      </c>
      <c r="R14" s="125" t="n">
        <f aca="false">T77</f>
        <v>0</v>
      </c>
      <c r="S14" s="127" t="n">
        <f aca="false">U77</f>
        <v>0</v>
      </c>
      <c r="T14" s="128"/>
      <c r="U14" s="127"/>
      <c r="V14" s="129" t="n">
        <f aca="false">T79</f>
        <v>0</v>
      </c>
      <c r="W14" s="130" t="n">
        <f aca="false">U79</f>
        <v>0</v>
      </c>
      <c r="X14" s="131" t="n">
        <f aca="false">T80</f>
        <v>0</v>
      </c>
      <c r="Y14" s="91" t="n">
        <f aca="false">U80</f>
        <v>0</v>
      </c>
      <c r="Z14" s="92" t="n">
        <f aca="false">T81</f>
        <v>0</v>
      </c>
      <c r="AA14" s="92" t="n">
        <f aca="false">U81</f>
        <v>0</v>
      </c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4" t="n">
        <f aca="false">SUM(F14,H14,J14,N14,P14,R14,T14,V14,X14,Z14)</f>
        <v>0</v>
      </c>
      <c r="AM14" s="134" t="n">
        <f aca="false">SUM(G14,I14,K14,O14,Q14,S14,U14,W14,Y14,AA14)</f>
        <v>0</v>
      </c>
      <c r="AN14" s="134" t="n">
        <f aca="false">SUM(M5,M8,M11,M17,M20,M23,M26,M29,M32,M35)</f>
        <v>0</v>
      </c>
      <c r="AO14" s="135" t="n">
        <f aca="false">SUM(L5,L8,L11,L17,L20,L23,L26,L29,L32,L35)</f>
        <v>0</v>
      </c>
      <c r="AP14" s="136" t="n">
        <f aca="false">AL14+AN14</f>
        <v>0</v>
      </c>
      <c r="AQ14" s="137" t="n">
        <f aca="false">AM14+AO14</f>
        <v>0</v>
      </c>
      <c r="AR14" s="98"/>
      <c r="AS14" s="99"/>
      <c r="AT14" s="100" t="s">
        <v>26</v>
      </c>
      <c r="AU14" s="101"/>
      <c r="AV14" s="101"/>
      <c r="AW14" s="102"/>
      <c r="AX14" s="101" t="n">
        <f aca="false">IF(L4&lt;M4,1,0)</f>
        <v>0</v>
      </c>
      <c r="AY14" s="24" t="n">
        <f aca="false">IF(AW14&lt;AW17,7,6)</f>
        <v>6</v>
      </c>
      <c r="AZ14" s="101" t="n">
        <f aca="false">IF(L10&lt;M10,1,0)</f>
        <v>0</v>
      </c>
      <c r="BA14" s="101" t="n">
        <f aca="false">IF(L16&lt;M16,1,0)</f>
        <v>0</v>
      </c>
      <c r="BB14" s="101" t="n">
        <f aca="false">IF(L19&lt;M19,1,0)</f>
        <v>0</v>
      </c>
      <c r="BC14" s="101" t="n">
        <f aca="false">IF(L22&lt;M22,1,0)</f>
        <v>0</v>
      </c>
      <c r="BD14" s="101"/>
      <c r="BE14" s="24"/>
      <c r="BF14" s="24"/>
      <c r="BG14" s="24"/>
      <c r="BH14" s="24" t="n">
        <f aca="false">SUM(AX14:BG14)</f>
        <v>6</v>
      </c>
      <c r="BI14" s="24"/>
      <c r="BJ14" s="24"/>
      <c r="BK14" s="24"/>
      <c r="BL14" s="24"/>
    </row>
    <row r="15" customFormat="false" ht="16.5" hidden="false" customHeight="false" outlineLevel="0" collapsed="false">
      <c r="A15" s="26"/>
      <c r="C15" s="27"/>
      <c r="D15" s="28"/>
      <c r="E15" s="275" t="s">
        <v>56</v>
      </c>
      <c r="F15" s="30" t="str">
        <f aca="false">P83</f>
        <v/>
      </c>
      <c r="G15" s="31" t="str">
        <f aca="false">Q83</f>
        <v/>
      </c>
      <c r="H15" s="32" t="str">
        <f aca="false">P84</f>
        <v/>
      </c>
      <c r="I15" s="36" t="str">
        <f aca="false">Q84</f>
        <v/>
      </c>
      <c r="J15" s="30" t="str">
        <f aca="false">P85</f>
        <v/>
      </c>
      <c r="K15" s="31" t="str">
        <f aca="false">Q85</f>
        <v/>
      </c>
      <c r="L15" s="32" t="str">
        <f aca="false">P86</f>
        <v/>
      </c>
      <c r="M15" s="36" t="str">
        <f aca="false">Q86</f>
        <v/>
      </c>
      <c r="N15" s="30" t="s">
        <v>23</v>
      </c>
      <c r="O15" s="31" t="s">
        <v>23</v>
      </c>
      <c r="P15" s="32" t="str">
        <f aca="false">P87</f>
        <v/>
      </c>
      <c r="Q15" s="36" t="str">
        <f aca="false">Q87</f>
        <v/>
      </c>
      <c r="R15" s="39" t="str">
        <f aca="false">P88</f>
        <v/>
      </c>
      <c r="S15" s="40" t="str">
        <f aca="false">Q88</f>
        <v/>
      </c>
      <c r="T15" s="41"/>
      <c r="U15" s="40"/>
      <c r="V15" s="42" t="str">
        <f aca="false">P90</f>
        <v/>
      </c>
      <c r="W15" s="43" t="str">
        <f aca="false">Q90</f>
        <v/>
      </c>
      <c r="X15" s="44" t="str">
        <f aca="false">P91</f>
        <v/>
      </c>
      <c r="Y15" s="115" t="str">
        <f aca="false">Q91</f>
        <v/>
      </c>
      <c r="Z15" s="116" t="str">
        <f aca="false">P92</f>
        <v/>
      </c>
      <c r="AA15" s="116" t="str">
        <f aca="false">Q92</f>
        <v/>
      </c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7" t="n">
        <f aca="false">SUM(F15,H15,J15,L15,P15,R15,T15,V15,X15,Z15)</f>
        <v>0</v>
      </c>
      <c r="AM15" s="138" t="n">
        <f aca="false">SUM(G15,I15,K15,M15,Q15,S15,U15,W15,Y15,AA15)</f>
        <v>0</v>
      </c>
      <c r="AN15" s="48" t="n">
        <f aca="false">SUM(O3,O6,O9,O12,O18,O21,O24,O27,O30,O33)</f>
        <v>0</v>
      </c>
      <c r="AO15" s="49" t="n">
        <f aca="false">SUM(N3,N6,N9,N12,N18,N21,N24,N27,N30,N33)</f>
        <v>0</v>
      </c>
      <c r="AP15" s="120" t="n">
        <f aca="false">AL15+AN15</f>
        <v>0</v>
      </c>
      <c r="AQ15" s="50" t="n">
        <f aca="false">AM15+AO15</f>
        <v>0</v>
      </c>
      <c r="AR15" s="51" t="str">
        <f aca="false">IF(AQ15=0,"",AP15/AQ15)</f>
        <v/>
      </c>
      <c r="AS15" s="52"/>
      <c r="AT15" s="53" t="s">
        <v>24</v>
      </c>
      <c r="AU15" s="24"/>
      <c r="AV15" s="24"/>
      <c r="AW15" s="75"/>
      <c r="AX15" s="24" t="n">
        <f aca="false">IF(F16&gt;G16,1,0)</f>
        <v>0</v>
      </c>
      <c r="AY15" s="24" t="n">
        <f aca="false">IF(AW15&lt;AW18,7,6)</f>
        <v>6</v>
      </c>
      <c r="AZ15" s="24" t="n">
        <f aca="false">IF(J16&gt;K16,1,0)</f>
        <v>0</v>
      </c>
      <c r="BA15" s="24" t="n">
        <f aca="false">IF(L16&gt;M16,1,0)</f>
        <v>0</v>
      </c>
      <c r="BB15" s="24" t="n">
        <f aca="false">IF(P16&gt;Q16,1,0)</f>
        <v>0</v>
      </c>
      <c r="BC15" s="24" t="n">
        <f aca="false">IF(R16&gt;S16,1,0)</f>
        <v>0</v>
      </c>
      <c r="BD15" s="24"/>
      <c r="BE15" s="24"/>
      <c r="BF15" s="24"/>
      <c r="BG15" s="24"/>
      <c r="BH15" s="24" t="n">
        <f aca="false">SUM(AX15:BG15)</f>
        <v>6</v>
      </c>
      <c r="BI15" s="24"/>
      <c r="BJ15" s="24" t="n">
        <f aca="false">IF(AQ15&lt;&gt;0,ROUND(AP15/AQ15,1)*10,AP15*10)</f>
        <v>0</v>
      </c>
      <c r="BK15" s="24" t="n">
        <f aca="false">IF(AQ15&lt;&gt;0,AP15/AQ15,0)</f>
        <v>0</v>
      </c>
      <c r="BL15" s="25" t="s">
        <v>25</v>
      </c>
    </row>
    <row r="16" customFormat="false" ht="15.75" hidden="false" customHeight="false" outlineLevel="0" collapsed="false">
      <c r="A16" s="26"/>
      <c r="C16" s="27"/>
      <c r="D16" s="28"/>
      <c r="E16" s="276"/>
      <c r="F16" s="54" t="str">
        <f aca="false">R83</f>
        <v/>
      </c>
      <c r="G16" s="55" t="str">
        <f aca="false">S83</f>
        <v/>
      </c>
      <c r="H16" s="56" t="str">
        <f aca="false">R84</f>
        <v/>
      </c>
      <c r="I16" s="60" t="str">
        <f aca="false">S84</f>
        <v/>
      </c>
      <c r="J16" s="54" t="str">
        <f aca="false">R85</f>
        <v/>
      </c>
      <c r="K16" s="55" t="str">
        <f aca="false">S85</f>
        <v/>
      </c>
      <c r="L16" s="56" t="str">
        <f aca="false">R86</f>
        <v/>
      </c>
      <c r="M16" s="60" t="str">
        <f aca="false">S86</f>
        <v/>
      </c>
      <c r="N16" s="54" t="s">
        <v>23</v>
      </c>
      <c r="O16" s="55" t="s">
        <v>23</v>
      </c>
      <c r="P16" s="56" t="str">
        <f aca="false">R87</f>
        <v/>
      </c>
      <c r="Q16" s="60" t="str">
        <f aca="false">S87</f>
        <v/>
      </c>
      <c r="R16" s="63" t="str">
        <f aca="false">R88</f>
        <v/>
      </c>
      <c r="S16" s="64" t="str">
        <f aca="false">S88</f>
        <v/>
      </c>
      <c r="T16" s="65"/>
      <c r="U16" s="64"/>
      <c r="V16" s="66" t="str">
        <f aca="false">R90</f>
        <v/>
      </c>
      <c r="W16" s="67" t="str">
        <f aca="false">S90</f>
        <v/>
      </c>
      <c r="X16" s="68" t="str">
        <f aca="false">R91</f>
        <v/>
      </c>
      <c r="Y16" s="45" t="str">
        <f aca="false">S91</f>
        <v/>
      </c>
      <c r="Z16" s="46" t="str">
        <f aca="false">R92</f>
        <v/>
      </c>
      <c r="AA16" s="46" t="str">
        <f aca="false">S92</f>
        <v/>
      </c>
      <c r="AB16" s="46" t="n">
        <f aca="false">BI93</f>
        <v>0</v>
      </c>
      <c r="AC16" s="46" t="n">
        <f aca="false">BA93+BE93</f>
        <v>0</v>
      </c>
      <c r="AD16" s="46" t="n">
        <f aca="false">BB93+BF93</f>
        <v>0</v>
      </c>
      <c r="AE16" s="46" t="n">
        <f aca="false">BC93+BG93</f>
        <v>0</v>
      </c>
      <c r="AF16" s="46" t="n">
        <f aca="false">BD93+BH93</f>
        <v>0</v>
      </c>
      <c r="AG16" s="46" t="n">
        <f aca="false">AP16</f>
        <v>0</v>
      </c>
      <c r="AH16" s="46" t="n">
        <f aca="false">AQ16</f>
        <v>0</v>
      </c>
      <c r="AI16" s="69" t="n">
        <f aca="false">AP17</f>
        <v>0</v>
      </c>
      <c r="AJ16" s="69" t="n">
        <f aca="false">AQ17</f>
        <v>0</v>
      </c>
      <c r="AK16" s="46" t="n">
        <f aca="false">BD16</f>
        <v>1</v>
      </c>
      <c r="AL16" s="70" t="n">
        <f aca="false">SUM(F16,H16,J16,L16,P16,R16,T16,V16,X16,Z16)</f>
        <v>0</v>
      </c>
      <c r="AM16" s="70" t="n">
        <f aca="false">SUM(G16,I16,K16,M16,Q16,S16,U16,W16,Y16,AA16)</f>
        <v>0</v>
      </c>
      <c r="AN16" s="70" t="n">
        <f aca="false">SUM(O4,O7,O10,O13,O19,O22,O25,O28,O31,O34)</f>
        <v>0</v>
      </c>
      <c r="AO16" s="71" t="n">
        <f aca="false">SUM(N4,N7,N10,N13,N19,N22,N25,N28,N31,N34)</f>
        <v>0</v>
      </c>
      <c r="AP16" s="72" t="n">
        <f aca="false">AL16+AN16</f>
        <v>0</v>
      </c>
      <c r="AQ16" s="73" t="n">
        <f aca="false">AM16+AO16</f>
        <v>0</v>
      </c>
      <c r="AR16" s="51" t="str">
        <f aca="false">IF(AQ16=0,"",AP16/AQ16)</f>
        <v/>
      </c>
      <c r="AS16" s="74"/>
      <c r="AT16" s="53"/>
      <c r="AU16" s="24"/>
      <c r="AV16" s="24"/>
      <c r="AW16" s="75" t="n">
        <f aca="false">AP17*10000000-AQ17*100000+BJ16+BJ15</f>
        <v>0</v>
      </c>
      <c r="AX16" s="24"/>
      <c r="AY16" s="24" t="n">
        <f aca="false">IF(AW16&lt;AW19,7,6)</f>
        <v>6</v>
      </c>
      <c r="AZ16" s="24" t="n">
        <f aca="false">IF(AW16&lt;AW22,AY16,AY16-1)</f>
        <v>5</v>
      </c>
      <c r="BA16" s="24" t="n">
        <f aca="false">IF(AW16&lt;AW4,AZ16,AZ16-1)</f>
        <v>4</v>
      </c>
      <c r="BB16" s="24" t="n">
        <f aca="false">IF(AW16&lt;AW7,BA16,BA16-1)</f>
        <v>3</v>
      </c>
      <c r="BC16" s="24" t="n">
        <f aca="false">IF(AW16&lt;AW10,BB16,BB16-1)</f>
        <v>2</v>
      </c>
      <c r="BD16" s="24" t="n">
        <f aca="false">IF(AW16&lt;AW13,BC16,BC16-1)</f>
        <v>1</v>
      </c>
      <c r="BE16" s="24"/>
      <c r="BF16" s="24"/>
      <c r="BG16" s="24"/>
      <c r="BH16" s="24"/>
      <c r="BI16" s="24" t="n">
        <f aca="false">BH15+BH17</f>
        <v>12</v>
      </c>
      <c r="BJ16" s="24" t="n">
        <f aca="false">IF(AQ16&lt;&gt;0,ROUND(AP16/AQ16,1)*10000,AP16*10000)</f>
        <v>0</v>
      </c>
      <c r="BK16" s="24" t="n">
        <f aca="false">IF(AQ16&lt;&gt;0,AP16/AQ16,0)</f>
        <v>0</v>
      </c>
      <c r="BL16" s="25" t="s">
        <v>6</v>
      </c>
    </row>
    <row r="17" customFormat="false" ht="16.5" hidden="false" customHeight="true" outlineLevel="0" collapsed="false">
      <c r="A17" s="26"/>
      <c r="C17" s="27"/>
      <c r="D17" s="28"/>
      <c r="E17" s="277"/>
      <c r="F17" s="121" t="n">
        <f aca="false">T83</f>
        <v>0</v>
      </c>
      <c r="G17" s="122" t="n">
        <f aca="false">U83</f>
        <v>0</v>
      </c>
      <c r="H17" s="123" t="n">
        <f aca="false">T84</f>
        <v>0</v>
      </c>
      <c r="I17" s="124" t="n">
        <f aca="false">U84</f>
        <v>0</v>
      </c>
      <c r="J17" s="121" t="n">
        <f aca="false">T85</f>
        <v>0</v>
      </c>
      <c r="K17" s="122" t="n">
        <f aca="false">U85</f>
        <v>0</v>
      </c>
      <c r="L17" s="123" t="n">
        <f aca="false">T86</f>
        <v>0</v>
      </c>
      <c r="M17" s="124" t="n">
        <f aca="false">U86</f>
        <v>0</v>
      </c>
      <c r="N17" s="121" t="s">
        <v>23</v>
      </c>
      <c r="O17" s="122" t="s">
        <v>23</v>
      </c>
      <c r="P17" s="123" t="n">
        <f aca="false">T87</f>
        <v>0</v>
      </c>
      <c r="Q17" s="124" t="n">
        <f aca="false">U87</f>
        <v>0</v>
      </c>
      <c r="R17" s="125" t="n">
        <f aca="false">T88</f>
        <v>0</v>
      </c>
      <c r="S17" s="127" t="n">
        <f aca="false">U88</f>
        <v>0</v>
      </c>
      <c r="T17" s="128"/>
      <c r="U17" s="127"/>
      <c r="V17" s="129" t="n">
        <f aca="false">T90</f>
        <v>0</v>
      </c>
      <c r="W17" s="130" t="n">
        <f aca="false">U90</f>
        <v>0</v>
      </c>
      <c r="X17" s="131" t="n">
        <f aca="false">T91</f>
        <v>0</v>
      </c>
      <c r="Y17" s="91" t="n">
        <f aca="false">U91</f>
        <v>0</v>
      </c>
      <c r="Z17" s="92" t="n">
        <f aca="false">T92</f>
        <v>0</v>
      </c>
      <c r="AA17" s="92" t="n">
        <f aca="false">U92</f>
        <v>0</v>
      </c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4" t="n">
        <f aca="false">SUM(F17,H17,J17,L17,P17,R17,T17,V17,X17,Z17)</f>
        <v>0</v>
      </c>
      <c r="AM17" s="134" t="n">
        <f aca="false">SUM(G17,I17,K17,M17,Q17,S17,U17,W17,Y17,AA17)</f>
        <v>0</v>
      </c>
      <c r="AN17" s="134" t="n">
        <f aca="false">SUM(O5,O8,O11,O14,O20,O23,O26,O29,O32,O35)</f>
        <v>0</v>
      </c>
      <c r="AO17" s="135" t="n">
        <f aca="false">SUM(N5,N8,N11,N14,N20,N23,N26,N29,N32,N35)</f>
        <v>0</v>
      </c>
      <c r="AP17" s="136" t="n">
        <f aca="false">AL17+AN17</f>
        <v>0</v>
      </c>
      <c r="AQ17" s="137" t="n">
        <f aca="false">AM17+AO17</f>
        <v>0</v>
      </c>
      <c r="AR17" s="98"/>
      <c r="AS17" s="99"/>
      <c r="AT17" s="100" t="s">
        <v>26</v>
      </c>
      <c r="AU17" s="101"/>
      <c r="AV17" s="101"/>
      <c r="AW17" s="102"/>
      <c r="AX17" s="101" t="n">
        <f aca="false">IF(N4&lt;O4,1,0)</f>
        <v>0</v>
      </c>
      <c r="AY17" s="24" t="n">
        <f aca="false">IF(AW17&lt;AW20,7,6)</f>
        <v>6</v>
      </c>
      <c r="AZ17" s="101" t="n">
        <f aca="false">IF(N10&lt;O10,1,0)</f>
        <v>0</v>
      </c>
      <c r="BA17" s="101" t="n">
        <f aca="false">IF(G29=3,1,0)</f>
        <v>0</v>
      </c>
      <c r="BB17" s="101" t="n">
        <f aca="false">IF(G32=3,1,0)</f>
        <v>0</v>
      </c>
      <c r="BC17" s="101" t="n">
        <f aca="false">IF(G35=3,1,0)</f>
        <v>0</v>
      </c>
      <c r="BD17" s="24"/>
      <c r="BE17" s="24"/>
      <c r="BF17" s="24"/>
      <c r="BG17" s="24"/>
      <c r="BH17" s="24" t="n">
        <f aca="false">SUM(AX17:BG17)</f>
        <v>6</v>
      </c>
      <c r="BI17" s="24"/>
      <c r="BJ17" s="24"/>
      <c r="BK17" s="24"/>
      <c r="BL17" s="24"/>
    </row>
    <row r="18" customFormat="false" ht="15.75" hidden="false" customHeight="true" outlineLevel="0" collapsed="false">
      <c r="A18" s="26"/>
      <c r="C18" s="27"/>
      <c r="D18" s="28"/>
      <c r="E18" s="278" t="s">
        <v>68</v>
      </c>
      <c r="F18" s="30" t="str">
        <f aca="false">P94</f>
        <v/>
      </c>
      <c r="G18" s="31" t="str">
        <f aca="false">Q94</f>
        <v/>
      </c>
      <c r="H18" s="32" t="str">
        <f aca="false">P95</f>
        <v/>
      </c>
      <c r="I18" s="36" t="str">
        <f aca="false">Q95</f>
        <v/>
      </c>
      <c r="J18" s="30" t="str">
        <f aca="false">P96</f>
        <v/>
      </c>
      <c r="K18" s="31" t="str">
        <f aca="false">Q96</f>
        <v/>
      </c>
      <c r="L18" s="32" t="str">
        <f aca="false">P97</f>
        <v/>
      </c>
      <c r="M18" s="36" t="str">
        <f aca="false">Q97</f>
        <v/>
      </c>
      <c r="N18" s="30" t="str">
        <f aca="false">P98</f>
        <v/>
      </c>
      <c r="O18" s="31" t="str">
        <f aca="false">Q98</f>
        <v/>
      </c>
      <c r="P18" s="32" t="s">
        <v>23</v>
      </c>
      <c r="Q18" s="36" t="s">
        <v>23</v>
      </c>
      <c r="R18" s="39" t="str">
        <f aca="false">P99</f>
        <v/>
      </c>
      <c r="S18" s="40" t="str">
        <f aca="false">Q99</f>
        <v/>
      </c>
      <c r="T18" s="41"/>
      <c r="U18" s="40"/>
      <c r="V18" s="42" t="str">
        <f aca="false">P101</f>
        <v/>
      </c>
      <c r="W18" s="43" t="str">
        <f aca="false">Q101</f>
        <v/>
      </c>
      <c r="X18" s="44" t="str">
        <f aca="false">P102</f>
        <v/>
      </c>
      <c r="Y18" s="115" t="str">
        <f aca="false">Q102</f>
        <v/>
      </c>
      <c r="Z18" s="116" t="str">
        <f aca="false">P103</f>
        <v/>
      </c>
      <c r="AA18" s="116" t="str">
        <f aca="false">Q103</f>
        <v/>
      </c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7" t="n">
        <f aca="false">SUM(F18,H18,J18,L18,N18,R18,T18,V18,X18,Z18)</f>
        <v>0</v>
      </c>
      <c r="AM18" s="138" t="n">
        <f aca="false">SUM(G18,I18,K18,M18,O18,S18,U18,W18,Y18,AA18)</f>
        <v>0</v>
      </c>
      <c r="AN18" s="48" t="n">
        <f aca="false">SUM(Q3,Q6,Q9,Q12,Q15,Q21,Q24,Q27,Q30,Q33)</f>
        <v>0</v>
      </c>
      <c r="AO18" s="49" t="n">
        <f aca="false">SUM(P3,P6,P9,P12,P15,P21,P24,P27,P30,P33)</f>
        <v>0</v>
      </c>
      <c r="AP18" s="120" t="n">
        <f aca="false">AL18+AN18</f>
        <v>0</v>
      </c>
      <c r="AQ18" s="50" t="n">
        <f aca="false">AM18+AO18</f>
        <v>0</v>
      </c>
      <c r="AR18" s="51" t="str">
        <f aca="false">IF(AQ18=0,"",AP18/AQ18)</f>
        <v/>
      </c>
      <c r="AS18" s="52"/>
      <c r="AT18" s="53" t="s">
        <v>24</v>
      </c>
      <c r="AU18" s="24"/>
      <c r="AV18" s="24"/>
      <c r="AW18" s="75"/>
      <c r="AX18" s="24" t="n">
        <f aca="false">IF(F19&gt;G19,1,0)</f>
        <v>0</v>
      </c>
      <c r="AY18" s="24" t="n">
        <f aca="false">IF(AW18&lt;AW21,7,6)</f>
        <v>6</v>
      </c>
      <c r="AZ18" s="24" t="n">
        <f aca="false">IF(J19&gt;K19,1,0)</f>
        <v>0</v>
      </c>
      <c r="BA18" s="24" t="n">
        <f aca="false">IF(L19&gt;M19,1,0)</f>
        <v>0</v>
      </c>
      <c r="BB18" s="24" t="n">
        <f aca="false">IF(N19&gt;O19,1,0)</f>
        <v>0</v>
      </c>
      <c r="BC18" s="24" t="n">
        <f aca="false">IF(R19&gt;S19,1,0)</f>
        <v>0</v>
      </c>
      <c r="BD18" s="24"/>
      <c r="BE18" s="24"/>
      <c r="BF18" s="24"/>
      <c r="BG18" s="24"/>
      <c r="BH18" s="24" t="n">
        <f aca="false">SUM(AX18:BG18)</f>
        <v>6</v>
      </c>
      <c r="BI18" s="24"/>
      <c r="BJ18" s="24" t="n">
        <f aca="false">IF(AQ18&lt;&gt;0,ROUND(AP18/AQ18,1)*10,AP18*10)</f>
        <v>0</v>
      </c>
      <c r="BK18" s="24" t="n">
        <f aca="false">IF(AQ18&lt;&gt;0,AP18/AQ18,0)</f>
        <v>0</v>
      </c>
      <c r="BL18" s="25" t="s">
        <v>25</v>
      </c>
    </row>
    <row r="19" customFormat="false" ht="15.75" hidden="false" customHeight="true" outlineLevel="0" collapsed="false">
      <c r="A19" s="26"/>
      <c r="C19" s="27"/>
      <c r="D19" s="28"/>
      <c r="E19" s="276"/>
      <c r="F19" s="54" t="str">
        <f aca="false">R94</f>
        <v/>
      </c>
      <c r="G19" s="55" t="str">
        <f aca="false">S94</f>
        <v/>
      </c>
      <c r="H19" s="56" t="str">
        <f aca="false">R95</f>
        <v/>
      </c>
      <c r="I19" s="60" t="str">
        <f aca="false">S95</f>
        <v/>
      </c>
      <c r="J19" s="54" t="str">
        <f aca="false">R96</f>
        <v/>
      </c>
      <c r="K19" s="55" t="str">
        <f aca="false">S96</f>
        <v/>
      </c>
      <c r="L19" s="56" t="str">
        <f aca="false">R97</f>
        <v/>
      </c>
      <c r="M19" s="60" t="str">
        <f aca="false">S97</f>
        <v/>
      </c>
      <c r="N19" s="54" t="str">
        <f aca="false">R98</f>
        <v/>
      </c>
      <c r="O19" s="55" t="str">
        <f aca="false">S98</f>
        <v/>
      </c>
      <c r="P19" s="56" t="s">
        <v>23</v>
      </c>
      <c r="Q19" s="60" t="s">
        <v>23</v>
      </c>
      <c r="R19" s="63" t="str">
        <f aca="false">R99</f>
        <v/>
      </c>
      <c r="S19" s="64" t="str">
        <f aca="false">S99</f>
        <v/>
      </c>
      <c r="T19" s="65"/>
      <c r="U19" s="64"/>
      <c r="V19" s="66" t="str">
        <f aca="false">R101</f>
        <v/>
      </c>
      <c r="W19" s="67" t="str">
        <f aca="false">S101</f>
        <v/>
      </c>
      <c r="X19" s="68" t="str">
        <f aca="false">R102</f>
        <v/>
      </c>
      <c r="Y19" s="45" t="str">
        <f aca="false">S102</f>
        <v/>
      </c>
      <c r="Z19" s="46" t="str">
        <f aca="false">R103</f>
        <v/>
      </c>
      <c r="AA19" s="46" t="str">
        <f aca="false">S103</f>
        <v/>
      </c>
      <c r="AB19" s="46" t="n">
        <f aca="false">BI104</f>
        <v>0</v>
      </c>
      <c r="AC19" s="46" t="n">
        <f aca="false">BA104+BE104</f>
        <v>0</v>
      </c>
      <c r="AD19" s="46" t="n">
        <f aca="false">BB104+BF104</f>
        <v>0</v>
      </c>
      <c r="AE19" s="46" t="n">
        <f aca="false">BC104+BG104</f>
        <v>0</v>
      </c>
      <c r="AF19" s="46" t="n">
        <f aca="false">BD104+BH104</f>
        <v>0</v>
      </c>
      <c r="AG19" s="46" t="n">
        <f aca="false">AP19</f>
        <v>0</v>
      </c>
      <c r="AH19" s="46" t="n">
        <f aca="false">AQ19</f>
        <v>0</v>
      </c>
      <c r="AI19" s="69" t="n">
        <f aca="false">AP20</f>
        <v>0</v>
      </c>
      <c r="AJ19" s="69" t="n">
        <f aca="false">AQ20</f>
        <v>0</v>
      </c>
      <c r="AK19" s="46" t="n">
        <f aca="false">BD19</f>
        <v>1</v>
      </c>
      <c r="AL19" s="70" t="n">
        <f aca="false">SUM(F19,H19,J19,L19,N19,R19,T19,V19,X19,Z19)</f>
        <v>0</v>
      </c>
      <c r="AM19" s="70" t="n">
        <f aca="false">SUM(G19,I19,K19,M19,O19,S19,U19,W19,Y19,AA19)</f>
        <v>0</v>
      </c>
      <c r="AN19" s="70" t="n">
        <f aca="false">SUM(Q4,Q7,Q10,Q13,Q16,Q22,Q25,Q28,Q31,Q34)</f>
        <v>0</v>
      </c>
      <c r="AO19" s="71" t="n">
        <f aca="false">SUM(P4,P7,P10,P13,P16,P22,P25,P28,P31,P34)</f>
        <v>0</v>
      </c>
      <c r="AP19" s="72" t="n">
        <f aca="false">AL19+AN19</f>
        <v>0</v>
      </c>
      <c r="AQ19" s="73" t="n">
        <f aca="false">AM19+AO19</f>
        <v>0</v>
      </c>
      <c r="AR19" s="51" t="str">
        <f aca="false">IF(AQ19=0,"",AP19/AQ19)</f>
        <v/>
      </c>
      <c r="AS19" s="74"/>
      <c r="AT19" s="53"/>
      <c r="AU19" s="24"/>
      <c r="AV19" s="24"/>
      <c r="AW19" s="75" t="n">
        <f aca="false">AP20*10000000-AQ20*100000+BJ19+BJ18</f>
        <v>0</v>
      </c>
      <c r="AX19" s="24"/>
      <c r="AY19" s="24" t="n">
        <f aca="false">IF(AW19&lt;AW22,7,6)</f>
        <v>6</v>
      </c>
      <c r="AZ19" s="24" t="n">
        <f aca="false">IF(AW19&lt;AW4,AY19,AY19-1)</f>
        <v>5</v>
      </c>
      <c r="BA19" s="24" t="n">
        <f aca="false">IF(AW19&lt;AW7,AZ19,AZ19-1)</f>
        <v>4</v>
      </c>
      <c r="BB19" s="24" t="n">
        <f aca="false">IF(AW19&lt;AW10,BA19,BA19-1)</f>
        <v>3</v>
      </c>
      <c r="BC19" s="24" t="n">
        <f aca="false">IF(AW19&lt;AW13,BB19,BB19-1)</f>
        <v>2</v>
      </c>
      <c r="BD19" s="24" t="n">
        <f aca="false">IF(AW19&lt;AW16,BC19,BC19-1)</f>
        <v>1</v>
      </c>
      <c r="BE19" s="24"/>
      <c r="BF19" s="24"/>
      <c r="BG19" s="24"/>
      <c r="BH19" s="24"/>
      <c r="BI19" s="24" t="n">
        <f aca="false">BH18+BH20</f>
        <v>12</v>
      </c>
      <c r="BJ19" s="24" t="n">
        <f aca="false">IF(AQ19&lt;&gt;0,ROUND(AP19/AQ19,1)*10000,AP19*10000)</f>
        <v>0</v>
      </c>
      <c r="BK19" s="24" t="n">
        <f aca="false">IF(AQ19&lt;&gt;0,AP19/AQ19,0)</f>
        <v>0</v>
      </c>
      <c r="BL19" s="25" t="s">
        <v>6</v>
      </c>
    </row>
    <row r="20" customFormat="false" ht="16.5" hidden="false" customHeight="true" outlineLevel="0" collapsed="false">
      <c r="A20" s="26"/>
      <c r="C20" s="27"/>
      <c r="D20" s="28"/>
      <c r="E20" s="277"/>
      <c r="F20" s="121" t="n">
        <f aca="false">T94</f>
        <v>0</v>
      </c>
      <c r="G20" s="122" t="n">
        <f aca="false">U94</f>
        <v>0</v>
      </c>
      <c r="H20" s="123" t="n">
        <f aca="false">T95</f>
        <v>0</v>
      </c>
      <c r="I20" s="124" t="n">
        <f aca="false">U95</f>
        <v>0</v>
      </c>
      <c r="J20" s="121" t="n">
        <f aca="false">T96</f>
        <v>0</v>
      </c>
      <c r="K20" s="122" t="n">
        <f aca="false">U96</f>
        <v>0</v>
      </c>
      <c r="L20" s="123" t="n">
        <f aca="false">T97</f>
        <v>0</v>
      </c>
      <c r="M20" s="124" t="n">
        <f aca="false">U97</f>
        <v>0</v>
      </c>
      <c r="N20" s="121" t="n">
        <f aca="false">T98</f>
        <v>0</v>
      </c>
      <c r="O20" s="122" t="n">
        <f aca="false">U98</f>
        <v>0</v>
      </c>
      <c r="P20" s="123" t="s">
        <v>23</v>
      </c>
      <c r="Q20" s="124" t="s">
        <v>23</v>
      </c>
      <c r="R20" s="125" t="n">
        <f aca="false">T99</f>
        <v>0</v>
      </c>
      <c r="S20" s="127" t="n">
        <f aca="false">U99</f>
        <v>0</v>
      </c>
      <c r="T20" s="128"/>
      <c r="U20" s="127"/>
      <c r="V20" s="129" t="n">
        <f aca="false">T101</f>
        <v>0</v>
      </c>
      <c r="W20" s="130" t="n">
        <f aca="false">U101</f>
        <v>0</v>
      </c>
      <c r="X20" s="131" t="n">
        <f aca="false">T102</f>
        <v>0</v>
      </c>
      <c r="Y20" s="91" t="n">
        <f aca="false">U102</f>
        <v>0</v>
      </c>
      <c r="Z20" s="92" t="n">
        <f aca="false">T103</f>
        <v>0</v>
      </c>
      <c r="AA20" s="92" t="n">
        <f aca="false">U103</f>
        <v>0</v>
      </c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4" t="n">
        <f aca="false">SUM(F20,H20,J20,L20,N20,R20,T20,V20,X20,Z20)</f>
        <v>0</v>
      </c>
      <c r="AM20" s="134" t="n">
        <f aca="false">SUM(G20,I20,K20,M20,O20,S20,U20,W20,Y20,AA20)</f>
        <v>0</v>
      </c>
      <c r="AN20" s="134" t="n">
        <f aca="false">SUM(Q5,Q8,Q11,Q14,Q17,Q23,Q26,Q29,Q32,Q35)</f>
        <v>0</v>
      </c>
      <c r="AO20" s="135" t="n">
        <f aca="false">SUM(P5,P8,P11,P14,P17,P23,P26,P29,P32,P35)</f>
        <v>0</v>
      </c>
      <c r="AP20" s="136" t="n">
        <f aca="false">AL20+AN20</f>
        <v>0</v>
      </c>
      <c r="AQ20" s="137" t="n">
        <f aca="false">AM20+AO20</f>
        <v>0</v>
      </c>
      <c r="AR20" s="98"/>
      <c r="AS20" s="99"/>
      <c r="AT20" s="100" t="s">
        <v>26</v>
      </c>
      <c r="AU20" s="101"/>
      <c r="AV20" s="101"/>
      <c r="AW20" s="102"/>
      <c r="AX20" s="101" t="n">
        <f aca="false">IF(P4&lt;Q4,1,0)</f>
        <v>0</v>
      </c>
      <c r="AY20" s="24" t="n">
        <f aca="false">IF(AW20&lt;AW23,7,6)</f>
        <v>6</v>
      </c>
      <c r="AZ20" s="101" t="n">
        <f aca="false">IF(P10&lt;Q10,1,0)</f>
        <v>0</v>
      </c>
      <c r="BA20" s="101" t="n">
        <f aca="false">IF(P13&lt;Q13,1,0)</f>
        <v>0</v>
      </c>
      <c r="BB20" s="101" t="n">
        <f aca="false">IF(T4&lt;U4,1,0)</f>
        <v>0</v>
      </c>
      <c r="BC20" s="101" t="n">
        <f aca="false">IF(T4&lt;U4,1,0)</f>
        <v>0</v>
      </c>
      <c r="BD20" s="101"/>
      <c r="BE20" s="24"/>
      <c r="BF20" s="24"/>
      <c r="BG20" s="24"/>
      <c r="BH20" s="24" t="n">
        <f aca="false">SUM(AX20:BG20)</f>
        <v>6</v>
      </c>
      <c r="BI20" s="24"/>
      <c r="BJ20" s="24"/>
      <c r="BK20" s="24"/>
      <c r="BL20" s="24"/>
    </row>
    <row r="21" customFormat="false" ht="15.75" hidden="true" customHeight="true" outlineLevel="0" collapsed="false">
      <c r="A21" s="26"/>
      <c r="C21" s="27"/>
      <c r="D21" s="28"/>
      <c r="E21" s="275"/>
      <c r="F21" s="30" t="str">
        <f aca="false">P105</f>
        <v/>
      </c>
      <c r="G21" s="31" t="str">
        <f aca="false">Q105</f>
        <v/>
      </c>
      <c r="H21" s="32" t="str">
        <f aca="false">P106</f>
        <v/>
      </c>
      <c r="I21" s="36" t="str">
        <f aca="false">Q106</f>
        <v/>
      </c>
      <c r="J21" s="30" t="str">
        <f aca="false">P107</f>
        <v/>
      </c>
      <c r="K21" s="31" t="str">
        <f aca="false">Q107</f>
        <v/>
      </c>
      <c r="L21" s="32" t="str">
        <f aca="false">P108</f>
        <v/>
      </c>
      <c r="M21" s="36" t="str">
        <f aca="false">Q108</f>
        <v/>
      </c>
      <c r="N21" s="30" t="str">
        <f aca="false">P109</f>
        <v/>
      </c>
      <c r="O21" s="31" t="str">
        <f aca="false">Q109</f>
        <v/>
      </c>
      <c r="P21" s="37" t="str">
        <f aca="false">P110</f>
        <v/>
      </c>
      <c r="Q21" s="38" t="str">
        <f aca="false">Q110</f>
        <v/>
      </c>
      <c r="R21" s="30" t="s">
        <v>23</v>
      </c>
      <c r="S21" s="279" t="s">
        <v>23</v>
      </c>
      <c r="T21" s="41"/>
      <c r="U21" s="40"/>
      <c r="V21" s="42" t="str">
        <f aca="false">P112</f>
        <v/>
      </c>
      <c r="W21" s="43" t="str">
        <f aca="false">Q112</f>
        <v/>
      </c>
      <c r="X21" s="44" t="str">
        <f aca="false">P113</f>
        <v/>
      </c>
      <c r="Y21" s="115" t="str">
        <f aca="false">Q113</f>
        <v/>
      </c>
      <c r="Z21" s="116" t="str">
        <f aca="false">P114</f>
        <v/>
      </c>
      <c r="AA21" s="116" t="str">
        <f aca="false">Q114</f>
        <v/>
      </c>
      <c r="AB21" s="115"/>
      <c r="AC21" s="115"/>
      <c r="AD21" s="115"/>
      <c r="AE21" s="115"/>
      <c r="AF21" s="115"/>
      <c r="AG21" s="115"/>
      <c r="AH21" s="115"/>
      <c r="AI21" s="115"/>
      <c r="AJ21" s="115"/>
      <c r="AK21" s="115"/>
      <c r="AL21" s="117" t="n">
        <f aca="false">SUM(F21,H21,J21,L21,N21,P21,T21,V21,X21,Z21)</f>
        <v>0</v>
      </c>
      <c r="AM21" s="48" t="n">
        <f aca="false">SUM(G21,I21,K21,M21,O21,Q21,U21,W21,Y21,AA21)</f>
        <v>0</v>
      </c>
      <c r="AN21" s="48" t="n">
        <f aca="false">SUM(S3,S6,S9,S12,S15,S18,S24,S27,S30,S33)</f>
        <v>0</v>
      </c>
      <c r="AO21" s="49" t="n">
        <f aca="false">SUM(R3,R6,R9,R12,R15,R18,R24,R27,R30,R33)</f>
        <v>0</v>
      </c>
      <c r="AP21" s="120" t="n">
        <f aca="false">AL21+AN21</f>
        <v>0</v>
      </c>
      <c r="AQ21" s="50" t="n">
        <f aca="false">AM21+AO21</f>
        <v>0</v>
      </c>
      <c r="AR21" s="51" t="str">
        <f aca="false">IF(AQ21=0,"",AP21/AQ21)</f>
        <v/>
      </c>
      <c r="AS21" s="52"/>
      <c r="AT21" s="53" t="s">
        <v>24</v>
      </c>
      <c r="AU21" s="24"/>
      <c r="AV21" s="24"/>
      <c r="AW21" s="75"/>
      <c r="AX21" s="24" t="n">
        <f aca="false">IF(F22&gt;G22,1,0)</f>
        <v>0</v>
      </c>
      <c r="AY21" s="24" t="n">
        <f aca="false">IF(AW21&lt;AW24,7,6)</f>
        <v>6</v>
      </c>
      <c r="AZ21" s="24" t="n">
        <f aca="false">IF(J22&gt;K22,1,0)</f>
        <v>0</v>
      </c>
      <c r="BA21" s="24" t="n">
        <f aca="false">IF(L22&gt;M22,1,0)</f>
        <v>0</v>
      </c>
      <c r="BB21" s="24" t="n">
        <f aca="false">IF(N22&lt;O22,1,0)</f>
        <v>0</v>
      </c>
      <c r="BC21" s="24" t="n">
        <f aca="false">IF(P22&lt;Q22,1,0)</f>
        <v>0</v>
      </c>
      <c r="BD21" s="24"/>
      <c r="BE21" s="24"/>
      <c r="BF21" s="24"/>
      <c r="BG21" s="24"/>
      <c r="BH21" s="24" t="n">
        <f aca="false">SUM(AX21:BG21)</f>
        <v>6</v>
      </c>
      <c r="BI21" s="24"/>
      <c r="BJ21" s="24" t="n">
        <f aca="false">IF(AQ21&lt;&gt;0,ROUND(AP21/AQ21,1)*10,AP21*10)</f>
        <v>0</v>
      </c>
      <c r="BK21" s="24" t="n">
        <f aca="false">IF(AQ21&lt;&gt;0,AP21/AQ21,0)</f>
        <v>0</v>
      </c>
      <c r="BL21" s="25" t="s">
        <v>25</v>
      </c>
    </row>
    <row r="22" customFormat="false" ht="15.75" hidden="true" customHeight="true" outlineLevel="0" collapsed="false">
      <c r="A22" s="26"/>
      <c r="C22" s="27"/>
      <c r="D22" s="28"/>
      <c r="E22" s="276"/>
      <c r="F22" s="54" t="str">
        <f aca="false">R105</f>
        <v/>
      </c>
      <c r="G22" s="55" t="str">
        <f aca="false">S105</f>
        <v/>
      </c>
      <c r="H22" s="56" t="str">
        <f aca="false">R106</f>
        <v/>
      </c>
      <c r="I22" s="60" t="str">
        <f aca="false">S106</f>
        <v/>
      </c>
      <c r="J22" s="54" t="str">
        <f aca="false">R107</f>
        <v/>
      </c>
      <c r="K22" s="55" t="str">
        <f aca="false">S107</f>
        <v/>
      </c>
      <c r="L22" s="56" t="str">
        <f aca="false">R108</f>
        <v/>
      </c>
      <c r="M22" s="60" t="str">
        <f aca="false">S108</f>
        <v/>
      </c>
      <c r="N22" s="54" t="str">
        <f aca="false">R109</f>
        <v/>
      </c>
      <c r="O22" s="55" t="str">
        <f aca="false">S109</f>
        <v/>
      </c>
      <c r="P22" s="61" t="str">
        <f aca="false">R110</f>
        <v/>
      </c>
      <c r="Q22" s="62" t="str">
        <f aca="false">S110</f>
        <v/>
      </c>
      <c r="R22" s="54" t="s">
        <v>23</v>
      </c>
      <c r="S22" s="280" t="s">
        <v>23</v>
      </c>
      <c r="T22" s="65"/>
      <c r="U22" s="64"/>
      <c r="V22" s="66" t="str">
        <f aca="false">R112</f>
        <v/>
      </c>
      <c r="W22" s="67" t="str">
        <f aca="false">S112</f>
        <v/>
      </c>
      <c r="X22" s="68" t="str">
        <f aca="false">R113</f>
        <v/>
      </c>
      <c r="Y22" s="45" t="str">
        <f aca="false">S113</f>
        <v/>
      </c>
      <c r="Z22" s="46" t="str">
        <f aca="false">R114</f>
        <v/>
      </c>
      <c r="AA22" s="46" t="str">
        <f aca="false">S114</f>
        <v/>
      </c>
      <c r="AB22" s="46" t="n">
        <f aca="false">BI115</f>
        <v>0</v>
      </c>
      <c r="AC22" s="46" t="n">
        <f aca="false">BA115+BE115</f>
        <v>0</v>
      </c>
      <c r="AD22" s="46" t="n">
        <f aca="false">BB115+BF115</f>
        <v>0</v>
      </c>
      <c r="AE22" s="46" t="n">
        <f aca="false">BC115+BG115</f>
        <v>0</v>
      </c>
      <c r="AF22" s="46" t="n">
        <f aca="false">BD115+BH115</f>
        <v>0</v>
      </c>
      <c r="AG22" s="46" t="n">
        <f aca="false">AP22</f>
        <v>0</v>
      </c>
      <c r="AH22" s="46" t="n">
        <f aca="false">AQ22</f>
        <v>0</v>
      </c>
      <c r="AI22" s="69" t="n">
        <f aca="false">AP23</f>
        <v>0</v>
      </c>
      <c r="AJ22" s="69" t="n">
        <f aca="false">AQ23</f>
        <v>0</v>
      </c>
      <c r="AK22" s="46" t="n">
        <f aca="false">BD22</f>
        <v>1</v>
      </c>
      <c r="AL22" s="47" t="n">
        <f aca="false">SUM(F22,H22,J22,L22,N22,P22,T22,V22,X22,Z22)</f>
        <v>0</v>
      </c>
      <c r="AM22" s="47" t="n">
        <f aca="false">SUM(G22,I22,K22,M22,O22,Q22,U22,W22,Y22,AA22)</f>
        <v>0</v>
      </c>
      <c r="AN22" s="70" t="n">
        <f aca="false">SUM(S4,S7,S10,S13,S16,S19,S25,S28,S31,S34)</f>
        <v>0</v>
      </c>
      <c r="AO22" s="71" t="n">
        <f aca="false">SUM(R4,R7,R10,R13,R16,R19,R25,R28,R31,R34)</f>
        <v>0</v>
      </c>
      <c r="AP22" s="72" t="n">
        <f aca="false">AL22+AN22</f>
        <v>0</v>
      </c>
      <c r="AQ22" s="73" t="n">
        <f aca="false">AM22+AO22</f>
        <v>0</v>
      </c>
      <c r="AR22" s="51" t="str">
        <f aca="false">IF(AQ22=0,"",AP22/AQ22)</f>
        <v/>
      </c>
      <c r="AS22" s="74"/>
      <c r="AT22" s="53"/>
      <c r="AU22" s="24"/>
      <c r="AV22" s="24"/>
      <c r="AW22" s="75" t="n">
        <f aca="false">AP23*10000000-AQ23*100000+BJ22+BJ21</f>
        <v>0</v>
      </c>
      <c r="AX22" s="24"/>
      <c r="AY22" s="24" t="n">
        <f aca="false">IF(AW22&lt;AW4,7,6)</f>
        <v>6</v>
      </c>
      <c r="AZ22" s="24" t="n">
        <f aca="false">IF(AW22&lt;AW7,AY22,AY22-1)</f>
        <v>5</v>
      </c>
      <c r="BA22" s="24" t="n">
        <f aca="false">IF(AW22&lt;AW10,AZ22,AZ22-1)</f>
        <v>4</v>
      </c>
      <c r="BB22" s="24" t="n">
        <f aca="false">IF(AW22&lt;AW13,BA22,BA22-1)</f>
        <v>3</v>
      </c>
      <c r="BC22" s="24" t="n">
        <f aca="false">IF(AW22&lt;AW16,BB22,BB22-1)</f>
        <v>2</v>
      </c>
      <c r="BD22" s="24" t="n">
        <f aca="false">IF(AW22&lt;AW19,BC22,BC22-1)</f>
        <v>1</v>
      </c>
      <c r="BE22" s="24"/>
      <c r="BF22" s="24"/>
      <c r="BG22" s="24"/>
      <c r="BH22" s="24"/>
      <c r="BI22" s="24" t="n">
        <f aca="false">BH21+BH23</f>
        <v>12</v>
      </c>
      <c r="BJ22" s="24" t="n">
        <f aca="false">IF(AQ22&lt;&gt;0,ROUND(AP22/AQ22,1)*10000,AP22*10000)</f>
        <v>0</v>
      </c>
      <c r="BK22" s="24" t="n">
        <f aca="false">IF(AQ22&lt;&gt;0,AP22/AQ22,0)</f>
        <v>0</v>
      </c>
      <c r="BL22" s="25" t="s">
        <v>6</v>
      </c>
    </row>
    <row r="23" customFormat="false" ht="16.5" hidden="true" customHeight="true" outlineLevel="0" collapsed="false">
      <c r="A23" s="26"/>
      <c r="C23" s="27"/>
      <c r="D23" s="28"/>
      <c r="E23" s="277"/>
      <c r="F23" s="76" t="n">
        <f aca="false">T105</f>
        <v>0</v>
      </c>
      <c r="G23" s="77" t="n">
        <f aca="false">U105</f>
        <v>0</v>
      </c>
      <c r="H23" s="90" t="n">
        <f aca="false">T106</f>
        <v>0</v>
      </c>
      <c r="I23" s="157" t="n">
        <f aca="false">U106</f>
        <v>0</v>
      </c>
      <c r="J23" s="76" t="n">
        <f aca="false">T107</f>
        <v>0</v>
      </c>
      <c r="K23" s="77" t="n">
        <f aca="false">U107</f>
        <v>0</v>
      </c>
      <c r="L23" s="90" t="n">
        <f aca="false">T108</f>
        <v>0</v>
      </c>
      <c r="M23" s="157" t="n">
        <f aca="false">U108</f>
        <v>0</v>
      </c>
      <c r="N23" s="76" t="n">
        <f aca="false">T109</f>
        <v>0</v>
      </c>
      <c r="O23" s="77" t="n">
        <f aca="false">U109</f>
        <v>0</v>
      </c>
      <c r="P23" s="83" t="n">
        <f aca="false">T110</f>
        <v>0</v>
      </c>
      <c r="Q23" s="84" t="n">
        <f aca="false">U110</f>
        <v>0</v>
      </c>
      <c r="R23" s="76" t="s">
        <v>23</v>
      </c>
      <c r="S23" s="281" t="s">
        <v>23</v>
      </c>
      <c r="T23" s="87"/>
      <c r="U23" s="86"/>
      <c r="V23" s="88" t="n">
        <f aca="false">T112</f>
        <v>0</v>
      </c>
      <c r="W23" s="89" t="n">
        <f aca="false">U112</f>
        <v>0</v>
      </c>
      <c r="X23" s="90" t="n">
        <f aca="false">T113</f>
        <v>0</v>
      </c>
      <c r="Y23" s="91" t="n">
        <f aca="false">U113</f>
        <v>0</v>
      </c>
      <c r="Z23" s="92" t="n">
        <f aca="false">T114</f>
        <v>0</v>
      </c>
      <c r="AA23" s="92" t="n">
        <f aca="false">U114</f>
        <v>0</v>
      </c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3" t="n">
        <f aca="false">SUM(F23,H23,J23,L23,N23,P23,T23,V23,X23,Z23)</f>
        <v>0</v>
      </c>
      <c r="AM23" s="93" t="n">
        <f aca="false">SUM(G23,I23,K23,M23,O23,Q23,U23,W23,Y23,AA23)</f>
        <v>0</v>
      </c>
      <c r="AN23" s="94" t="n">
        <f aca="false">SUM(S5,S8,S11,S14,S17,S20,S26,S29,S32,S35)</f>
        <v>0</v>
      </c>
      <c r="AO23" s="95" t="n">
        <f aca="false">SUM(R5,R8,R11,R14,R17,R20,R26,R29,R32,R35)</f>
        <v>0</v>
      </c>
      <c r="AP23" s="96" t="n">
        <f aca="false">AL23+AN23</f>
        <v>0</v>
      </c>
      <c r="AQ23" s="73" t="n">
        <f aca="false">AM23+AO23</f>
        <v>0</v>
      </c>
      <c r="AR23" s="160"/>
      <c r="AS23" s="161"/>
      <c r="AT23" s="100" t="s">
        <v>26</v>
      </c>
      <c r="AU23" s="101"/>
      <c r="AV23" s="101"/>
      <c r="AW23" s="102"/>
      <c r="AX23" s="101" t="n">
        <f aca="false">IF(R4&lt;S4,1,0)</f>
        <v>0</v>
      </c>
      <c r="AY23" s="24" t="n">
        <f aca="false">IF(AW23&lt;AW26,7,6)</f>
        <v>6</v>
      </c>
      <c r="AZ23" s="101" t="n">
        <f aca="false">IF(R10&lt;S10,1,0)</f>
        <v>0</v>
      </c>
      <c r="BA23" s="101" t="n">
        <f aca="false">IF(R13&lt;S13,1,0)</f>
        <v>0</v>
      </c>
      <c r="BB23" s="101" t="n">
        <f aca="false">IF(R16&lt;S16,1,0)</f>
        <v>0</v>
      </c>
      <c r="BC23" s="101" t="n">
        <f aca="false">IF(R19&lt;S19,1,0)</f>
        <v>0</v>
      </c>
      <c r="BD23" s="101"/>
      <c r="BE23" s="24"/>
      <c r="BF23" s="24"/>
      <c r="BG23" s="24"/>
      <c r="BH23" s="24" t="n">
        <f aca="false">SUM(AX23:BG23)</f>
        <v>6</v>
      </c>
      <c r="BI23" s="24"/>
      <c r="BJ23" s="24"/>
      <c r="BK23" s="24"/>
      <c r="BL23" s="24"/>
    </row>
    <row r="24" customFormat="false" ht="15.75" hidden="true" customHeight="true" outlineLevel="0" collapsed="false">
      <c r="A24" s="26"/>
      <c r="C24" s="27"/>
      <c r="D24" s="28"/>
      <c r="E24" s="162"/>
      <c r="F24" s="163" t="str">
        <f aca="false">P116</f>
        <v/>
      </c>
      <c r="G24" s="164" t="str">
        <f aca="false">Q116</f>
        <v/>
      </c>
      <c r="H24" s="165" t="str">
        <f aca="false">P117</f>
        <v/>
      </c>
      <c r="I24" s="166" t="str">
        <f aca="false">Q117</f>
        <v/>
      </c>
      <c r="J24" s="163" t="str">
        <f aca="false">P118</f>
        <v/>
      </c>
      <c r="K24" s="164" t="str">
        <f aca="false">Q118</f>
        <v/>
      </c>
      <c r="L24" s="165" t="str">
        <f aca="false">P119</f>
        <v/>
      </c>
      <c r="M24" s="166" t="str">
        <f aca="false">Q119</f>
        <v/>
      </c>
      <c r="N24" s="163" t="str">
        <f aca="false">P120</f>
        <v/>
      </c>
      <c r="O24" s="164" t="str">
        <f aca="false">Q120</f>
        <v/>
      </c>
      <c r="P24" s="165" t="str">
        <f aca="false">P121</f>
        <v/>
      </c>
      <c r="Q24" s="166" t="str">
        <f aca="false">Q121</f>
        <v/>
      </c>
      <c r="R24" s="163" t="str">
        <f aca="false">P122</f>
        <v/>
      </c>
      <c r="S24" s="113" t="str">
        <f aca="false">Q122</f>
        <v/>
      </c>
      <c r="T24" s="114" t="s">
        <v>23</v>
      </c>
      <c r="U24" s="167" t="s">
        <v>23</v>
      </c>
      <c r="V24" s="112" t="str">
        <f aca="false">P123</f>
        <v/>
      </c>
      <c r="W24" s="113" t="str">
        <f aca="false">Q123</f>
        <v/>
      </c>
      <c r="X24" s="114" t="str">
        <f aca="false">P124</f>
        <v/>
      </c>
      <c r="Y24" s="115" t="str">
        <f aca="false">Q124</f>
        <v/>
      </c>
      <c r="Z24" s="116" t="str">
        <f aca="false">P125</f>
        <v/>
      </c>
      <c r="AA24" s="116" t="str">
        <f aca="false">Q125</f>
        <v/>
      </c>
      <c r="AB24" s="115"/>
      <c r="AC24" s="115"/>
      <c r="AD24" s="115"/>
      <c r="AE24" s="115"/>
      <c r="AF24" s="115"/>
      <c r="AG24" s="115"/>
      <c r="AH24" s="115"/>
      <c r="AI24" s="115"/>
      <c r="AJ24" s="115"/>
      <c r="AK24" s="115"/>
      <c r="AL24" s="168" t="n">
        <f aca="false">SUM(F24,H24,J24,L24,N24,P24,R24,V24,X24,Z24)</f>
        <v>0</v>
      </c>
      <c r="AM24" s="169" t="n">
        <f aca="false">SUM(G24,I24,K24,M24,O24,Q24,S24,W24,Y24,AA24)</f>
        <v>0</v>
      </c>
      <c r="AN24" s="168" t="n">
        <f aca="false">SUM(U3,U6,U9,U12,U15,U18,U21,U27,U30,U33)</f>
        <v>0</v>
      </c>
      <c r="AO24" s="170" t="n">
        <f aca="false">SUM(T3,T6,T9,T12,T15,T18,T21,T27,T30,T33)</f>
        <v>0</v>
      </c>
      <c r="AP24" s="171" t="n">
        <f aca="false">AL24+AN24</f>
        <v>0</v>
      </c>
      <c r="AQ24" s="172" t="n">
        <f aca="false">AM24+AO24</f>
        <v>0</v>
      </c>
      <c r="AR24" s="173" t="str">
        <f aca="false">IF(AQ24=0,"",AP24/AQ24)</f>
        <v/>
      </c>
      <c r="AS24" s="174" t="n">
        <f aca="false">BH25</f>
        <v>-3</v>
      </c>
      <c r="AT24" s="3" t="s">
        <v>24</v>
      </c>
      <c r="AU24" s="27" t="n">
        <f aca="false">AP26*100-AQ26</f>
        <v>0</v>
      </c>
      <c r="AV24" s="27" t="n">
        <f aca="false">AR25</f>
        <v>0</v>
      </c>
      <c r="AW24" s="175"/>
      <c r="AX24" s="27" t="n">
        <f aca="false">IF(F25&gt;G25,1,0)</f>
        <v>0</v>
      </c>
      <c r="AY24" s="24" t="n">
        <f aca="false">IF(AW24&lt;AW27,7,6)</f>
        <v>6</v>
      </c>
      <c r="AZ24" s="27" t="n">
        <f aca="false">IF(J25&gt;K25,1,0)</f>
        <v>0</v>
      </c>
      <c r="BA24" s="176" t="n">
        <f aca="false">IF(L25&gt;M25,1,0)</f>
        <v>0</v>
      </c>
      <c r="BB24" s="27" t="n">
        <f aca="false">IF(N25&gt;O25,1,0)</f>
        <v>0</v>
      </c>
      <c r="BC24" s="176" t="n">
        <f aca="false">IF(P25&gt;Q25,1,0)</f>
        <v>0</v>
      </c>
      <c r="BD24" s="27" t="n">
        <f aca="false">IF(R25&gt;S25,1,0)</f>
        <v>0</v>
      </c>
      <c r="BE24" s="176" t="n">
        <f aca="false">IF(V25&gt;W25,1,0)</f>
        <v>0</v>
      </c>
      <c r="BF24" s="27" t="n">
        <f aca="false">IF(X25&gt;Y25,1,0)</f>
        <v>0</v>
      </c>
      <c r="BG24" s="176" t="n">
        <f aca="false">IF(Z25&gt;AA25,1,0)</f>
        <v>0</v>
      </c>
      <c r="BH24" s="27" t="n">
        <f aca="false">SUM(AX24:BG24)</f>
        <v>6</v>
      </c>
      <c r="BI24" s="27"/>
      <c r="BJ24" s="27" t="n">
        <f aca="false">IF(AQ24&lt;&gt;0,ROUND(AP24/AQ24,1)*10,0)</f>
        <v>0</v>
      </c>
      <c r="BK24" s="27" t="n">
        <f aca="false">IF(AQ24&lt;&gt;0,AP24/AQ24,0)</f>
        <v>0</v>
      </c>
      <c r="BL24" s="177" t="s">
        <v>25</v>
      </c>
    </row>
    <row r="25" customFormat="false" ht="15.75" hidden="true" customHeight="true" outlineLevel="0" collapsed="false">
      <c r="A25" s="26"/>
      <c r="C25" s="27"/>
      <c r="D25" s="28"/>
      <c r="E25" s="162"/>
      <c r="F25" s="149" t="str">
        <f aca="false">R116</f>
        <v/>
      </c>
      <c r="G25" s="150" t="str">
        <f aca="false">S116</f>
        <v/>
      </c>
      <c r="H25" s="151" t="str">
        <f aca="false">R117</f>
        <v/>
      </c>
      <c r="I25" s="152" t="str">
        <f aca="false">S117</f>
        <v/>
      </c>
      <c r="J25" s="149" t="str">
        <f aca="false">R118</f>
        <v/>
      </c>
      <c r="K25" s="150" t="str">
        <f aca="false">S118</f>
        <v/>
      </c>
      <c r="L25" s="151" t="str">
        <f aca="false">R119</f>
        <v/>
      </c>
      <c r="M25" s="152" t="str">
        <f aca="false">S119</f>
        <v/>
      </c>
      <c r="N25" s="149" t="str">
        <f aca="false">R120</f>
        <v/>
      </c>
      <c r="O25" s="150" t="str">
        <f aca="false">S120</f>
        <v/>
      </c>
      <c r="P25" s="151" t="str">
        <f aca="false">R121</f>
        <v/>
      </c>
      <c r="Q25" s="152" t="str">
        <f aca="false">S121</f>
        <v/>
      </c>
      <c r="R25" s="149" t="str">
        <f aca="false">R122</f>
        <v/>
      </c>
      <c r="S25" s="67" t="str">
        <f aca="false">S122</f>
        <v/>
      </c>
      <c r="T25" s="68" t="s">
        <v>23</v>
      </c>
      <c r="U25" s="178" t="s">
        <v>23</v>
      </c>
      <c r="V25" s="66" t="str">
        <f aca="false">R123</f>
        <v/>
      </c>
      <c r="W25" s="67" t="str">
        <f aca="false">S123</f>
        <v/>
      </c>
      <c r="X25" s="68" t="str">
        <f aca="false">R124</f>
        <v/>
      </c>
      <c r="Y25" s="45" t="str">
        <f aca="false">S124</f>
        <v/>
      </c>
      <c r="Z25" s="46" t="str">
        <f aca="false">R125</f>
        <v/>
      </c>
      <c r="AA25" s="46" t="str">
        <f aca="false">S125</f>
        <v/>
      </c>
      <c r="AB25" s="46" t="n">
        <f aca="false">BI126</f>
        <v>0</v>
      </c>
      <c r="AC25" s="46" t="n">
        <f aca="false">BA126+BE126</f>
        <v>0</v>
      </c>
      <c r="AD25" s="46" t="n">
        <f aca="false">BB126+BF126</f>
        <v>0</v>
      </c>
      <c r="AE25" s="46" t="n">
        <f aca="false">BC126+BG126</f>
        <v>0</v>
      </c>
      <c r="AF25" s="46" t="n">
        <f aca="false">BD126+BH126</f>
        <v>0</v>
      </c>
      <c r="AG25" s="46" t="n">
        <f aca="false">AP25</f>
        <v>0</v>
      </c>
      <c r="AH25" s="46" t="n">
        <f aca="false">AQ25</f>
        <v>0</v>
      </c>
      <c r="AI25" s="46" t="n">
        <f aca="false">AP26</f>
        <v>0</v>
      </c>
      <c r="AJ25" s="46" t="n">
        <f aca="false">AQ26</f>
        <v>0</v>
      </c>
      <c r="AK25" s="46" t="n">
        <f aca="false">AS24</f>
        <v>-3</v>
      </c>
      <c r="AL25" s="179" t="n">
        <f aca="false">SUM(F25,H25,J25,L25,N25,P25,R25,V25,X25,Z25)</f>
        <v>0</v>
      </c>
      <c r="AM25" s="179" t="n">
        <f aca="false">SUM(G25,I25,K25,M25,O25,Q25,S25,W25,Y25,AA25)</f>
        <v>0</v>
      </c>
      <c r="AN25" s="179" t="n">
        <f aca="false">SUM(U4,U7,U10,U13,U16,U19,U22,U28,U31,U34)</f>
        <v>0</v>
      </c>
      <c r="AO25" s="180" t="n">
        <f aca="false">SUM(T4,T7,T10,T13,T16,T19,T22,T28,T31,T34)</f>
        <v>0</v>
      </c>
      <c r="AP25" s="181" t="n">
        <f aca="false">AL25+AN25</f>
        <v>0</v>
      </c>
      <c r="AQ25" s="182" t="n">
        <f aca="false">AM25+AO25</f>
        <v>0</v>
      </c>
      <c r="AR25" s="183" t="n">
        <f aca="false">AP25-AQ25</f>
        <v>0</v>
      </c>
      <c r="AS25" s="184"/>
      <c r="AU25" s="27"/>
      <c r="AV25" s="27"/>
      <c r="AW25" s="175" t="n">
        <f aca="false">AP26*100000000-AQ26*10000000+BJ25+BJ24</f>
        <v>0</v>
      </c>
      <c r="AX25" s="27"/>
      <c r="AY25" s="24" t="n">
        <f aca="false">IF(AW25&lt;AW28,7,6)</f>
        <v>6</v>
      </c>
      <c r="AZ25" s="27" t="n">
        <f aca="false">IF(AW25&lt;AW31,AY25,AY25-1)</f>
        <v>5</v>
      </c>
      <c r="BA25" s="176" t="n">
        <f aca="false">IF(AW25&lt;AW34,AZ25,AZ25-1)</f>
        <v>4</v>
      </c>
      <c r="BB25" s="27" t="n">
        <f aca="false">IF(AW25&lt;AW4,BA25,BA25-1)</f>
        <v>3</v>
      </c>
      <c r="BC25" s="176" t="n">
        <f aca="false">IF(AW25&lt;AW7,BB25,BB25-1)</f>
        <v>2</v>
      </c>
      <c r="BD25" s="27" t="n">
        <f aca="false">IF(AW25&lt;AW10,BC25,BC25-1)</f>
        <v>1</v>
      </c>
      <c r="BE25" s="176" t="n">
        <f aca="false">IF(AW25&lt;AW13,BD25,BD25-1)</f>
        <v>0</v>
      </c>
      <c r="BF25" s="27" t="n">
        <f aca="false">IF(AW25&lt;AW16,BE25,BE25-1)</f>
        <v>-1</v>
      </c>
      <c r="BG25" s="176" t="n">
        <f aca="false">IF(AW25&lt;AW19,BF25,BF25-1)</f>
        <v>-2</v>
      </c>
      <c r="BH25" s="27" t="n">
        <f aca="false">IF(AW25&lt;AW22,BG25,BG25-1)</f>
        <v>-3</v>
      </c>
      <c r="BI25" s="27" t="n">
        <f aca="false">BH24+BH26</f>
        <v>12</v>
      </c>
      <c r="BJ25" s="27" t="n">
        <f aca="false">IF(AQ25&lt;&gt;0,ROUND(AP25/AQ25,1)*10000,0)</f>
        <v>0</v>
      </c>
      <c r="BK25" s="27" t="n">
        <f aca="false">IF(AQ25&lt;&gt;0,AP25/AQ25,0)</f>
        <v>0</v>
      </c>
      <c r="BL25" s="177" t="s">
        <v>6</v>
      </c>
    </row>
    <row r="26" customFormat="false" ht="16.5" hidden="true" customHeight="true" outlineLevel="0" collapsed="false">
      <c r="A26" s="26"/>
      <c r="C26" s="27"/>
      <c r="D26" s="28"/>
      <c r="E26" s="162"/>
      <c r="F26" s="155" t="n">
        <f aca="false">T116</f>
        <v>0</v>
      </c>
      <c r="G26" s="156" t="n">
        <f aca="false">U116</f>
        <v>0</v>
      </c>
      <c r="H26" s="90" t="n">
        <f aca="false">T117</f>
        <v>0</v>
      </c>
      <c r="I26" s="157" t="n">
        <f aca="false">U117</f>
        <v>0</v>
      </c>
      <c r="J26" s="155" t="n">
        <f aca="false">T118</f>
        <v>0</v>
      </c>
      <c r="K26" s="156" t="n">
        <f aca="false">U118</f>
        <v>0</v>
      </c>
      <c r="L26" s="90" t="n">
        <f aca="false">T119</f>
        <v>0</v>
      </c>
      <c r="M26" s="157" t="n">
        <f aca="false">U119</f>
        <v>0</v>
      </c>
      <c r="N26" s="155" t="n">
        <f aca="false">T120</f>
        <v>0</v>
      </c>
      <c r="O26" s="156" t="n">
        <f aca="false">U120</f>
        <v>0</v>
      </c>
      <c r="P26" s="90" t="n">
        <f aca="false">T121</f>
        <v>0</v>
      </c>
      <c r="Q26" s="157" t="n">
        <f aca="false">U121</f>
        <v>0</v>
      </c>
      <c r="R26" s="155" t="n">
        <f aca="false">T122</f>
        <v>0</v>
      </c>
      <c r="S26" s="89" t="n">
        <f aca="false">U122</f>
        <v>0</v>
      </c>
      <c r="T26" s="185" t="s">
        <v>23</v>
      </c>
      <c r="U26" s="186" t="s">
        <v>23</v>
      </c>
      <c r="V26" s="88" t="n">
        <f aca="false">T123</f>
        <v>0</v>
      </c>
      <c r="W26" s="89" t="n">
        <f aca="false">U123</f>
        <v>0</v>
      </c>
      <c r="X26" s="90" t="n">
        <f aca="false">T124</f>
        <v>0</v>
      </c>
      <c r="Y26" s="91" t="n">
        <f aca="false">U124</f>
        <v>0</v>
      </c>
      <c r="Z26" s="92" t="n">
        <f aca="false">T125</f>
        <v>0</v>
      </c>
      <c r="AA26" s="92" t="n">
        <f aca="false">U125</f>
        <v>0</v>
      </c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187" t="n">
        <f aca="false">SUM(F26,H26,J26,L26,N26,P26,R26,V26,X26,Z26)</f>
        <v>0</v>
      </c>
      <c r="AM26" s="187" t="n">
        <f aca="false">SUM(G26,I26,K26,M26,O26,Q26,S26,W26,Y26,AA26)</f>
        <v>0</v>
      </c>
      <c r="AN26" s="187" t="n">
        <f aca="false">SUM(U5,U8,U11,U14,U17,U20,U23,U29,U32,U35)</f>
        <v>0</v>
      </c>
      <c r="AO26" s="188" t="n">
        <f aca="false">SUM(T5,T8,T11,T14,T17,T20,T23,T29,T32,T35)</f>
        <v>0</v>
      </c>
      <c r="AP26" s="189" t="n">
        <f aca="false">AL26+AN26</f>
        <v>0</v>
      </c>
      <c r="AQ26" s="190" t="n">
        <f aca="false">AM26+AO26</f>
        <v>0</v>
      </c>
      <c r="AR26" s="191"/>
      <c r="AS26" s="192"/>
      <c r="AT26" s="3" t="s">
        <v>26</v>
      </c>
      <c r="AU26" s="27"/>
      <c r="AV26" s="27"/>
      <c r="AW26" s="175"/>
      <c r="AX26" s="27" t="n">
        <f aca="false">IF(T4&lt;U4,1,0)</f>
        <v>0</v>
      </c>
      <c r="AY26" s="24" t="n">
        <f aca="false">IF(AW26&lt;AW29,7,6)</f>
        <v>6</v>
      </c>
      <c r="AZ26" s="27" t="n">
        <f aca="false">IF(T10&lt;U10,1,0)</f>
        <v>0</v>
      </c>
      <c r="BA26" s="176" t="n">
        <f aca="false">IF(T13&lt;U13,1,0)</f>
        <v>0</v>
      </c>
      <c r="BB26" s="27" t="n">
        <f aca="false">IF(T16&lt;U16,1,0)</f>
        <v>0</v>
      </c>
      <c r="BC26" s="176" t="n">
        <f aca="false">IF(T19&lt;U19,1,0)</f>
        <v>0</v>
      </c>
      <c r="BD26" s="27" t="n">
        <f aca="false">IF(T22&lt;U22,1,0)</f>
        <v>0</v>
      </c>
      <c r="BE26" s="176" t="n">
        <f aca="false">IF(T28&lt;U28,1,0)</f>
        <v>0</v>
      </c>
      <c r="BF26" s="27" t="n">
        <f aca="false">IF(T31&lt;U31,1,0)</f>
        <v>0</v>
      </c>
      <c r="BG26" s="176" t="n">
        <f aca="false">IF(T34&lt;U34,1,0)</f>
        <v>0</v>
      </c>
      <c r="BH26" s="27" t="n">
        <f aca="false">SUM(AX26:BG26)</f>
        <v>6</v>
      </c>
      <c r="BI26" s="27"/>
      <c r="BJ26" s="27"/>
      <c r="BK26" s="27"/>
    </row>
    <row r="27" customFormat="false" ht="15.75" hidden="true" customHeight="true" outlineLevel="0" collapsed="false">
      <c r="A27" s="26"/>
      <c r="C27" s="27"/>
      <c r="D27" s="28"/>
      <c r="E27" s="162"/>
      <c r="F27" s="163" t="str">
        <f aca="false">P127</f>
        <v/>
      </c>
      <c r="G27" s="164" t="str">
        <f aca="false">Q127</f>
        <v/>
      </c>
      <c r="H27" s="165" t="str">
        <f aca="false">P128</f>
        <v/>
      </c>
      <c r="I27" s="166" t="str">
        <f aca="false">Q128</f>
        <v/>
      </c>
      <c r="J27" s="163" t="str">
        <f aca="false">P129</f>
        <v/>
      </c>
      <c r="K27" s="164" t="str">
        <f aca="false">Q129</f>
        <v/>
      </c>
      <c r="L27" s="165" t="str">
        <f aca="false">P130</f>
        <v/>
      </c>
      <c r="M27" s="166" t="str">
        <f aca="false">Q130</f>
        <v/>
      </c>
      <c r="N27" s="163" t="str">
        <f aca="false">P131</f>
        <v/>
      </c>
      <c r="O27" s="164" t="str">
        <f aca="false">Q131</f>
        <v/>
      </c>
      <c r="P27" s="165" t="str">
        <f aca="false">P132</f>
        <v/>
      </c>
      <c r="Q27" s="166" t="str">
        <f aca="false">Q132</f>
        <v/>
      </c>
      <c r="R27" s="163" t="str">
        <f aca="false">P133</f>
        <v/>
      </c>
      <c r="S27" s="113" t="str">
        <f aca="false">Q133</f>
        <v/>
      </c>
      <c r="T27" s="114" t="str">
        <f aca="false">P134</f>
        <v/>
      </c>
      <c r="U27" s="167" t="str">
        <f aca="false">Q134</f>
        <v/>
      </c>
      <c r="V27" s="112" t="s">
        <v>23</v>
      </c>
      <c r="W27" s="113" t="s">
        <v>23</v>
      </c>
      <c r="X27" s="114" t="str">
        <f aca="false">P135</f>
        <v/>
      </c>
      <c r="Y27" s="115" t="str">
        <f aca="false">Q135</f>
        <v/>
      </c>
      <c r="Z27" s="116" t="str">
        <f aca="false">P136</f>
        <v/>
      </c>
      <c r="AA27" s="116" t="str">
        <f aca="false">Q136</f>
        <v/>
      </c>
      <c r="AB27" s="115"/>
      <c r="AC27" s="115"/>
      <c r="AD27" s="115"/>
      <c r="AE27" s="115"/>
      <c r="AF27" s="115"/>
      <c r="AG27" s="115"/>
      <c r="AH27" s="115"/>
      <c r="AI27" s="115"/>
      <c r="AJ27" s="115"/>
      <c r="AK27" s="115"/>
      <c r="AL27" s="168" t="n">
        <f aca="false">SUM(F27,H27,J27,L27,N27,P27,R27,T27,X27,Z27)</f>
        <v>0</v>
      </c>
      <c r="AM27" s="169" t="n">
        <f aca="false">SUM(G27,I27,K27,M27,O27,Q27,S27,U27,Y27,AA27)</f>
        <v>0</v>
      </c>
      <c r="AN27" s="168" t="n">
        <f aca="false">SUM(W3,W6,W9,W12,W15,W18,W21,W24,W30,W33)</f>
        <v>0</v>
      </c>
      <c r="AO27" s="170" t="n">
        <f aca="false">SUM(V3,V6,V9,V12,V15,V18,V21,V24,V30,V33)</f>
        <v>0</v>
      </c>
      <c r="AP27" s="171" t="n">
        <f aca="false">AL27+AN27</f>
        <v>0</v>
      </c>
      <c r="AQ27" s="172" t="n">
        <f aca="false">AM27+AO27</f>
        <v>0</v>
      </c>
      <c r="AR27" s="193" t="str">
        <f aca="false">IF(AQ27=0,"",AP27/AQ27)</f>
        <v/>
      </c>
      <c r="AS27" s="174" t="n">
        <f aca="false">BH28</f>
        <v>-3</v>
      </c>
      <c r="AT27" s="3" t="s">
        <v>24</v>
      </c>
      <c r="AU27" s="175" t="n">
        <f aca="false">AP29*100-AQ29</f>
        <v>0</v>
      </c>
      <c r="AV27" s="175" t="n">
        <f aca="false">AR28</f>
        <v>0</v>
      </c>
      <c r="AW27" s="175"/>
      <c r="AX27" s="175" t="n">
        <f aca="false">IF(F28&gt;G28,1,0)</f>
        <v>0</v>
      </c>
      <c r="AY27" s="24" t="n">
        <f aca="false">IF(AW27&lt;AW30,7,6)</f>
        <v>6</v>
      </c>
      <c r="AZ27" s="175" t="n">
        <f aca="false">IF(L28&gt;M28,1,0)</f>
        <v>0</v>
      </c>
      <c r="BA27" s="176" t="n">
        <f aca="false">IF(N28&gt;O28,1,0)</f>
        <v>0</v>
      </c>
      <c r="BB27" s="175" t="n">
        <f aca="false">IF(P28&gt;Q28,1,0)</f>
        <v>0</v>
      </c>
      <c r="BC27" s="176" t="n">
        <f aca="false">IF(R28&gt;S28,1,0)</f>
        <v>0</v>
      </c>
      <c r="BD27" s="175" t="n">
        <f aca="false">IF(T28&gt;U28,1,0)</f>
        <v>0</v>
      </c>
      <c r="BE27" s="176" t="n">
        <f aca="false">IF(V28&gt;W28,1,0)</f>
        <v>0</v>
      </c>
      <c r="BF27" s="175" t="n">
        <f aca="false">IF(X28&gt;Y28,1,0)</f>
        <v>0</v>
      </c>
      <c r="BG27" s="176" t="n">
        <f aca="false">IF(Z28&gt;AA28,1,0)</f>
        <v>0</v>
      </c>
      <c r="BH27" s="175" t="n">
        <f aca="false">SUM(AX27:BG27)</f>
        <v>6</v>
      </c>
      <c r="BI27" s="27"/>
      <c r="BJ27" s="27" t="n">
        <f aca="false">IF(AQ27&lt;&gt;0,ROUND(AP27/AQ27,1)*10,0)</f>
        <v>0</v>
      </c>
      <c r="BK27" s="27" t="n">
        <f aca="false">IF(AQ27&lt;&gt;0,AP27/AQ27,0)</f>
        <v>0</v>
      </c>
      <c r="BL27" s="177" t="s">
        <v>25</v>
      </c>
    </row>
    <row r="28" customFormat="false" ht="15.75" hidden="true" customHeight="true" outlineLevel="0" collapsed="false">
      <c r="A28" s="26"/>
      <c r="C28" s="27"/>
      <c r="D28" s="28"/>
      <c r="E28" s="162"/>
      <c r="F28" s="149" t="str">
        <f aca="false">R127</f>
        <v/>
      </c>
      <c r="G28" s="150" t="str">
        <f aca="false">S127</f>
        <v/>
      </c>
      <c r="H28" s="151" t="str">
        <f aca="false">R128</f>
        <v/>
      </c>
      <c r="I28" s="152" t="str">
        <f aca="false">S128</f>
        <v/>
      </c>
      <c r="J28" s="149" t="str">
        <f aca="false">R129</f>
        <v/>
      </c>
      <c r="K28" s="150" t="str">
        <f aca="false">S129</f>
        <v/>
      </c>
      <c r="L28" s="151" t="str">
        <f aca="false">R130</f>
        <v/>
      </c>
      <c r="M28" s="152" t="str">
        <f aca="false">S130</f>
        <v/>
      </c>
      <c r="N28" s="149" t="str">
        <f aca="false">R131</f>
        <v/>
      </c>
      <c r="O28" s="150" t="str">
        <f aca="false">S131</f>
        <v/>
      </c>
      <c r="P28" s="151" t="str">
        <f aca="false">R132</f>
        <v/>
      </c>
      <c r="Q28" s="152" t="str">
        <f aca="false">S132</f>
        <v/>
      </c>
      <c r="R28" s="149" t="str">
        <f aca="false">R133</f>
        <v/>
      </c>
      <c r="S28" s="67" t="str">
        <f aca="false">S133</f>
        <v/>
      </c>
      <c r="T28" s="68" t="str">
        <f aca="false">R134</f>
        <v/>
      </c>
      <c r="U28" s="178" t="str">
        <f aca="false">S134</f>
        <v/>
      </c>
      <c r="V28" s="66" t="s">
        <v>23</v>
      </c>
      <c r="W28" s="67" t="s">
        <v>23</v>
      </c>
      <c r="X28" s="68" t="str">
        <f aca="false">R135</f>
        <v/>
      </c>
      <c r="Y28" s="45" t="str">
        <f aca="false">S135</f>
        <v/>
      </c>
      <c r="Z28" s="46" t="str">
        <f aca="false">R136</f>
        <v/>
      </c>
      <c r="AA28" s="46" t="str">
        <f aca="false">S136</f>
        <v/>
      </c>
      <c r="AB28" s="46" t="n">
        <f aca="false">BI137</f>
        <v>0</v>
      </c>
      <c r="AC28" s="46" t="n">
        <f aca="false">BA137+BE137</f>
        <v>0</v>
      </c>
      <c r="AD28" s="46" t="n">
        <f aca="false">BB137+BF137</f>
        <v>0</v>
      </c>
      <c r="AE28" s="46" t="n">
        <f aca="false">BC137+BG137</f>
        <v>0</v>
      </c>
      <c r="AF28" s="46" t="n">
        <f aca="false">BD137+BH137</f>
        <v>0</v>
      </c>
      <c r="AG28" s="46" t="n">
        <f aca="false">AP28</f>
        <v>0</v>
      </c>
      <c r="AH28" s="46" t="n">
        <f aca="false">AQ28</f>
        <v>0</v>
      </c>
      <c r="AI28" s="46" t="n">
        <f aca="false">AP29</f>
        <v>0</v>
      </c>
      <c r="AJ28" s="46" t="n">
        <f aca="false">AQ29</f>
        <v>0</v>
      </c>
      <c r="AK28" s="46" t="n">
        <f aca="false">AS27</f>
        <v>-3</v>
      </c>
      <c r="AL28" s="179" t="n">
        <f aca="false">SUM(F28,H28,J28,L28,N28,P28,R28,T28,X28,Z28)</f>
        <v>0</v>
      </c>
      <c r="AM28" s="179" t="n">
        <f aca="false">SUM(G28,I28,K28,M28,O28,Q28,S28,U28,Y28,AA28)</f>
        <v>0</v>
      </c>
      <c r="AN28" s="179" t="n">
        <f aca="false">SUM(W4,W7,W10,W13,W16,W19,W22,W25,W31,W34)</f>
        <v>0</v>
      </c>
      <c r="AO28" s="180" t="n">
        <f aca="false">SUM(V4,V7,V10,V13,V16,V19,V22,V25,V31,V34)</f>
        <v>0</v>
      </c>
      <c r="AP28" s="181" t="n">
        <f aca="false">AL28+AN28</f>
        <v>0</v>
      </c>
      <c r="AQ28" s="182" t="n">
        <f aca="false">AM28+AO28</f>
        <v>0</v>
      </c>
      <c r="AR28" s="183" t="n">
        <f aca="false">AP28-AQ28</f>
        <v>0</v>
      </c>
      <c r="AS28" s="184"/>
      <c r="AU28" s="175"/>
      <c r="AV28" s="175"/>
      <c r="AW28" s="175" t="n">
        <f aca="false">AP29*100000000-AQ29*10000000+BJ28+BJ27</f>
        <v>0</v>
      </c>
      <c r="AX28" s="175"/>
      <c r="AY28" s="24" t="n">
        <f aca="false">IF(AW28&lt;AW31,7,6)</f>
        <v>6</v>
      </c>
      <c r="AZ28" s="175" t="n">
        <f aca="false">IF(AW28&lt;AW34,AY28,AY28-1)</f>
        <v>5</v>
      </c>
      <c r="BA28" s="176" t="n">
        <f aca="false">IF(AW28&lt;AW4,AZ28,AZ28-1)</f>
        <v>4</v>
      </c>
      <c r="BB28" s="175" t="n">
        <f aca="false">IF(AW28&lt;AW7,BA28,BA28-1)</f>
        <v>3</v>
      </c>
      <c r="BC28" s="176" t="n">
        <f aca="false">IF(AW28&lt;AW10,BB28,BB28-1)</f>
        <v>2</v>
      </c>
      <c r="BD28" s="175" t="n">
        <f aca="false">IF(AW28&lt;AW13,BC28,BC28-1)</f>
        <v>1</v>
      </c>
      <c r="BE28" s="176" t="n">
        <f aca="false">IF(AW28&lt;AW16,BD28,BD28-1)</f>
        <v>0</v>
      </c>
      <c r="BF28" s="175" t="n">
        <f aca="false">IF(AW28&lt;AW19,BE28,BE28-1)</f>
        <v>-1</v>
      </c>
      <c r="BG28" s="176" t="n">
        <f aca="false">IF(AW28&lt;AW22,BF28,BF28-1)</f>
        <v>-2</v>
      </c>
      <c r="BH28" s="175" t="n">
        <f aca="false">IF(AW28&lt;AW25,BG28,BG28-1)</f>
        <v>-3</v>
      </c>
      <c r="BI28" s="27" t="n">
        <f aca="false">BH27+BH29</f>
        <v>12</v>
      </c>
      <c r="BJ28" s="27" t="n">
        <f aca="false">IF(AQ28&lt;&gt;0,ROUND(AP28/AQ28,1)*10000,0)</f>
        <v>0</v>
      </c>
      <c r="BK28" s="27" t="n">
        <f aca="false">IF(AQ28&lt;&gt;0,AP28/AQ28,0)</f>
        <v>0</v>
      </c>
      <c r="BL28" s="177" t="s">
        <v>6</v>
      </c>
    </row>
    <row r="29" customFormat="false" ht="16.5" hidden="true" customHeight="true" outlineLevel="0" collapsed="false">
      <c r="A29" s="26"/>
      <c r="C29" s="27"/>
      <c r="D29" s="28"/>
      <c r="E29" s="162"/>
      <c r="F29" s="155" t="n">
        <f aca="false">T127</f>
        <v>0</v>
      </c>
      <c r="G29" s="156" t="n">
        <f aca="false">U127</f>
        <v>0</v>
      </c>
      <c r="H29" s="90" t="n">
        <f aca="false">T128</f>
        <v>0</v>
      </c>
      <c r="I29" s="157" t="n">
        <f aca="false">U128</f>
        <v>0</v>
      </c>
      <c r="J29" s="155" t="n">
        <f aca="false">T129</f>
        <v>0</v>
      </c>
      <c r="K29" s="156" t="n">
        <f aca="false">U129</f>
        <v>0</v>
      </c>
      <c r="L29" s="90" t="n">
        <f aca="false">T130</f>
        <v>0</v>
      </c>
      <c r="M29" s="157" t="n">
        <f aca="false">U130</f>
        <v>0</v>
      </c>
      <c r="N29" s="155" t="n">
        <f aca="false">T131</f>
        <v>0</v>
      </c>
      <c r="O29" s="156" t="n">
        <f aca="false">U131</f>
        <v>0</v>
      </c>
      <c r="P29" s="90" t="n">
        <f aca="false">T132</f>
        <v>0</v>
      </c>
      <c r="Q29" s="157" t="n">
        <f aca="false">U132</f>
        <v>0</v>
      </c>
      <c r="R29" s="155" t="n">
        <f aca="false">T133</f>
        <v>0</v>
      </c>
      <c r="S29" s="89" t="n">
        <f aca="false">U133</f>
        <v>0</v>
      </c>
      <c r="T29" s="185" t="n">
        <f aca="false">T134</f>
        <v>0</v>
      </c>
      <c r="U29" s="186" t="n">
        <f aca="false">U134</f>
        <v>0</v>
      </c>
      <c r="V29" s="88" t="s">
        <v>23</v>
      </c>
      <c r="W29" s="89" t="s">
        <v>23</v>
      </c>
      <c r="X29" s="185" t="n">
        <f aca="false">T135</f>
        <v>0</v>
      </c>
      <c r="Y29" s="91" t="n">
        <f aca="false">U135</f>
        <v>0</v>
      </c>
      <c r="Z29" s="92" t="n">
        <f aca="false">T136</f>
        <v>0</v>
      </c>
      <c r="AA29" s="92" t="n">
        <f aca="false">U136</f>
        <v>0</v>
      </c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194" t="n">
        <f aca="false">SUM(F29,H29,J29,L29,N29,P29,R29,T29,X29,Z29)</f>
        <v>0</v>
      </c>
      <c r="AM29" s="194" t="n">
        <f aca="false">SUM(G29,I29,K29,M29,O29,Q29,S29,U29,Y29,AA29)</f>
        <v>0</v>
      </c>
      <c r="AN29" s="194" t="n">
        <f aca="false">SUM(W5,W8,W11,W14,W17,W20,W23,W26,W32,W35)</f>
        <v>0</v>
      </c>
      <c r="AO29" s="188" t="n">
        <f aca="false">SUM(V5,V8,V11,V14,V17,V20,V23,V26,V32,V35)</f>
        <v>0</v>
      </c>
      <c r="AP29" s="189" t="n">
        <f aca="false">AL29+AN29</f>
        <v>0</v>
      </c>
      <c r="AQ29" s="190" t="n">
        <f aca="false">AM29+AO29</f>
        <v>0</v>
      </c>
      <c r="AR29" s="191"/>
      <c r="AS29" s="192"/>
      <c r="AT29" s="3" t="s">
        <v>26</v>
      </c>
      <c r="AU29" s="175"/>
      <c r="AV29" s="175"/>
      <c r="AW29" s="175"/>
      <c r="AX29" s="175" t="n">
        <f aca="false">IF(G32=3,1,0)</f>
        <v>0</v>
      </c>
      <c r="AY29" s="24" t="n">
        <f aca="false">IF(AW29&lt;AW32,7,6)</f>
        <v>6</v>
      </c>
      <c r="AZ29" s="175" t="n">
        <f aca="false">IF(G38=3,1,0)</f>
        <v>0</v>
      </c>
      <c r="BA29" s="176" t="n">
        <f aca="false">IF(G41=3,1,0)</f>
        <v>0</v>
      </c>
      <c r="BB29" s="175" t="n">
        <f aca="false">IF(G44=3,1,0)</f>
        <v>0</v>
      </c>
      <c r="BC29" s="176" t="n">
        <f aca="false">IF(G47=3,1,0)</f>
        <v>0</v>
      </c>
      <c r="BD29" s="175" t="n">
        <f aca="false">IF(G50=3,1,0)</f>
        <v>0</v>
      </c>
      <c r="BE29" s="176" t="n">
        <f aca="false">IF(G53=3,1,0)</f>
        <v>0</v>
      </c>
      <c r="BF29" s="175" t="n">
        <f aca="false">IF(G56=3,1,0)</f>
        <v>0</v>
      </c>
      <c r="BG29" s="176" t="n">
        <f aca="false">IF(G59=3,1,0)</f>
        <v>0</v>
      </c>
      <c r="BH29" s="175" t="n">
        <f aca="false">SUM(AX29:BG29)</f>
        <v>6</v>
      </c>
      <c r="BI29" s="27"/>
      <c r="BJ29" s="27"/>
      <c r="BK29" s="27"/>
    </row>
    <row r="30" customFormat="false" ht="15.75" hidden="true" customHeight="true" outlineLevel="0" collapsed="false">
      <c r="A30" s="26"/>
      <c r="C30" s="27"/>
      <c r="D30" s="28"/>
      <c r="E30" s="162"/>
      <c r="F30" s="163" t="str">
        <f aca="false">P138</f>
        <v/>
      </c>
      <c r="G30" s="164" t="str">
        <f aca="false">Q138</f>
        <v/>
      </c>
      <c r="H30" s="165" t="str">
        <f aca="false">P139</f>
        <v/>
      </c>
      <c r="I30" s="166" t="str">
        <f aca="false">Q139</f>
        <v/>
      </c>
      <c r="J30" s="163" t="str">
        <f aca="false">P140</f>
        <v/>
      </c>
      <c r="K30" s="164" t="str">
        <f aca="false">Q140</f>
        <v/>
      </c>
      <c r="L30" s="165" t="str">
        <f aca="false">P141</f>
        <v/>
      </c>
      <c r="M30" s="166" t="str">
        <f aca="false">Q141</f>
        <v/>
      </c>
      <c r="N30" s="163" t="str">
        <f aca="false">P142</f>
        <v/>
      </c>
      <c r="O30" s="164" t="str">
        <f aca="false">Q142</f>
        <v/>
      </c>
      <c r="P30" s="165" t="str">
        <f aca="false">P143</f>
        <v/>
      </c>
      <c r="Q30" s="166" t="str">
        <f aca="false">Q143</f>
        <v/>
      </c>
      <c r="R30" s="163" t="str">
        <f aca="false">P144</f>
        <v/>
      </c>
      <c r="S30" s="113" t="str">
        <f aca="false">Q144</f>
        <v/>
      </c>
      <c r="T30" s="114" t="str">
        <f aca="false">P145</f>
        <v/>
      </c>
      <c r="U30" s="167" t="str">
        <f aca="false">Q145</f>
        <v/>
      </c>
      <c r="V30" s="112" t="str">
        <f aca="false">P146</f>
        <v/>
      </c>
      <c r="W30" s="113" t="str">
        <f aca="false">Q146</f>
        <v/>
      </c>
      <c r="X30" s="114" t="s">
        <v>23</v>
      </c>
      <c r="Y30" s="115" t="s">
        <v>23</v>
      </c>
      <c r="Z30" s="116" t="str">
        <f aca="false">P147</f>
        <v/>
      </c>
      <c r="AA30" s="116" t="str">
        <f aca="false">Q147</f>
        <v/>
      </c>
      <c r="AB30" s="115"/>
      <c r="AC30" s="115"/>
      <c r="AD30" s="115"/>
      <c r="AE30" s="115"/>
      <c r="AF30" s="115"/>
      <c r="AG30" s="115"/>
      <c r="AH30" s="115"/>
      <c r="AI30" s="115"/>
      <c r="AJ30" s="115"/>
      <c r="AK30" s="115"/>
      <c r="AL30" s="168" t="n">
        <f aca="false">SUM(F30,H30,J30,L30,N30,P30,R30,T30,V30,Z30)</f>
        <v>0</v>
      </c>
      <c r="AM30" s="169" t="n">
        <f aca="false">SUM(G30,I30,K30,M30,O30,Q30,S30,U30,W30,AA30)</f>
        <v>0</v>
      </c>
      <c r="AN30" s="168" t="n">
        <f aca="false">SUM(Y3,Y6,Y9,Y12,Y15,Y18,Y21,Y24,Y27,Y33)</f>
        <v>0</v>
      </c>
      <c r="AO30" s="170" t="n">
        <f aca="false">SUM(X3,X6,X9,X12,X15,X18,X21,X24,X27,X33)</f>
        <v>0</v>
      </c>
      <c r="AP30" s="171" t="n">
        <f aca="false">AL30+AN30</f>
        <v>0</v>
      </c>
      <c r="AQ30" s="172" t="n">
        <f aca="false">AM30+AO30</f>
        <v>0</v>
      </c>
      <c r="AR30" s="193" t="str">
        <f aca="false">IF(AQ30=0,"",AP30/AQ30)</f>
        <v/>
      </c>
      <c r="AS30" s="174" t="n">
        <f aca="false">BH31</f>
        <v>-3</v>
      </c>
      <c r="AT30" s="3" t="s">
        <v>24</v>
      </c>
      <c r="AU30" s="27" t="n">
        <f aca="false">AP32*100-AQ32</f>
        <v>0</v>
      </c>
      <c r="AV30" s="27" t="n">
        <f aca="false">AR31</f>
        <v>0</v>
      </c>
      <c r="AW30" s="175"/>
      <c r="AX30" s="27" t="n">
        <f aca="false">IF(F31&gt;G31,1,0)</f>
        <v>0</v>
      </c>
      <c r="AY30" s="24" t="n">
        <f aca="false">IF(AW30&lt;AW33,7,6)</f>
        <v>6</v>
      </c>
      <c r="AZ30" s="27" t="n">
        <f aca="false">IF(J31&gt;K31,1,0)</f>
        <v>0</v>
      </c>
      <c r="BA30" s="176" t="n">
        <f aca="false">IF(L31&gt;M31,1,0)</f>
        <v>0</v>
      </c>
      <c r="BB30" s="27" t="n">
        <f aca="false">IF(N31&gt;O31,1,0)</f>
        <v>0</v>
      </c>
      <c r="BC30" s="176" t="n">
        <f aca="false">IF(P31&gt;Q31,1,0)</f>
        <v>0</v>
      </c>
      <c r="BD30" s="27" t="n">
        <f aca="false">IF(R31&gt;S31,1,0)</f>
        <v>0</v>
      </c>
      <c r="BE30" s="176" t="n">
        <f aca="false">IF(T31&gt;U31,1,0)</f>
        <v>0</v>
      </c>
      <c r="BF30" s="27" t="n">
        <f aca="false">IF(V31&gt;W31,1,0)</f>
        <v>0</v>
      </c>
      <c r="BG30" s="176" t="n">
        <f aca="false">IF(Z31&gt;AA31,1,0)</f>
        <v>0</v>
      </c>
      <c r="BH30" s="27" t="n">
        <f aca="false">SUM(AX30:BG30)</f>
        <v>6</v>
      </c>
      <c r="BI30" s="27"/>
      <c r="BJ30" s="27" t="n">
        <f aca="false">IF(AQ30&lt;&gt;0,ROUND(AP30/AQ30,1)*10,0)</f>
        <v>0</v>
      </c>
      <c r="BK30" s="27" t="n">
        <f aca="false">IF(AQ30&lt;&gt;0,AP30/AQ30,0)</f>
        <v>0</v>
      </c>
      <c r="BL30" s="177" t="s">
        <v>25</v>
      </c>
    </row>
    <row r="31" customFormat="false" ht="15.75" hidden="true" customHeight="true" outlineLevel="0" collapsed="false">
      <c r="A31" s="26"/>
      <c r="C31" s="27"/>
      <c r="D31" s="28"/>
      <c r="E31" s="162"/>
      <c r="F31" s="149" t="str">
        <f aca="false">R138</f>
        <v/>
      </c>
      <c r="G31" s="150" t="str">
        <f aca="false">S138</f>
        <v/>
      </c>
      <c r="H31" s="151" t="str">
        <f aca="false">R139</f>
        <v/>
      </c>
      <c r="I31" s="152" t="str">
        <f aca="false">S139</f>
        <v/>
      </c>
      <c r="J31" s="149" t="str">
        <f aca="false">R140</f>
        <v/>
      </c>
      <c r="K31" s="150" t="str">
        <f aca="false">S140</f>
        <v/>
      </c>
      <c r="L31" s="151" t="str">
        <f aca="false">R141</f>
        <v/>
      </c>
      <c r="M31" s="152" t="str">
        <f aca="false">S141</f>
        <v/>
      </c>
      <c r="N31" s="149" t="str">
        <f aca="false">R142</f>
        <v/>
      </c>
      <c r="O31" s="150" t="str">
        <f aca="false">S142</f>
        <v/>
      </c>
      <c r="P31" s="151" t="str">
        <f aca="false">R143</f>
        <v/>
      </c>
      <c r="Q31" s="152" t="str">
        <f aca="false">S143</f>
        <v/>
      </c>
      <c r="R31" s="149" t="str">
        <f aca="false">R144</f>
        <v/>
      </c>
      <c r="S31" s="67" t="str">
        <f aca="false">S144</f>
        <v/>
      </c>
      <c r="T31" s="68" t="str">
        <f aca="false">R145</f>
        <v/>
      </c>
      <c r="U31" s="178" t="str">
        <f aca="false">S145</f>
        <v/>
      </c>
      <c r="V31" s="66" t="str">
        <f aca="false">R146</f>
        <v/>
      </c>
      <c r="W31" s="67" t="str">
        <f aca="false">S146</f>
        <v/>
      </c>
      <c r="X31" s="68" t="s">
        <v>23</v>
      </c>
      <c r="Y31" s="45" t="s">
        <v>23</v>
      </c>
      <c r="Z31" s="46" t="str">
        <f aca="false">R147</f>
        <v/>
      </c>
      <c r="AA31" s="46" t="str">
        <f aca="false">S147</f>
        <v/>
      </c>
      <c r="AB31" s="46" t="n">
        <f aca="false">BI148</f>
        <v>0</v>
      </c>
      <c r="AC31" s="46" t="n">
        <f aca="false">BA148+BE148</f>
        <v>0</v>
      </c>
      <c r="AD31" s="46" t="n">
        <f aca="false">BB148+BF148</f>
        <v>0</v>
      </c>
      <c r="AE31" s="46" t="n">
        <f aca="false">BC148+BG148</f>
        <v>0</v>
      </c>
      <c r="AF31" s="46" t="n">
        <f aca="false">BD148+BH148</f>
        <v>0</v>
      </c>
      <c r="AG31" s="46" t="n">
        <f aca="false">AP31</f>
        <v>0</v>
      </c>
      <c r="AH31" s="46" t="n">
        <f aca="false">AQ31</f>
        <v>0</v>
      </c>
      <c r="AI31" s="46" t="n">
        <f aca="false">AP32</f>
        <v>0</v>
      </c>
      <c r="AJ31" s="46" t="n">
        <f aca="false">AQ32</f>
        <v>0</v>
      </c>
      <c r="AK31" s="46" t="n">
        <f aca="false">AS30</f>
        <v>-3</v>
      </c>
      <c r="AL31" s="179" t="n">
        <f aca="false">SUM(F31,H31,J31,L31,N31,P31,R31,T31,V31,Z31)</f>
        <v>0</v>
      </c>
      <c r="AM31" s="179" t="n">
        <f aca="false">SUM(G31,I31,K31,M31,O31,Q31,S31,U31,W31,AA31)</f>
        <v>0</v>
      </c>
      <c r="AN31" s="179" t="n">
        <f aca="false">SUM(Y4,Y7,Y10,Y13,Y16,Y19,Y22,Y25,Y28,Y34)</f>
        <v>0</v>
      </c>
      <c r="AO31" s="180" t="n">
        <f aca="false">SUM(X4,X7,X10,X13,X16,X19,X22,X25,X28,X34)</f>
        <v>0</v>
      </c>
      <c r="AP31" s="181" t="n">
        <f aca="false">AL31+AN31</f>
        <v>0</v>
      </c>
      <c r="AQ31" s="182" t="n">
        <f aca="false">AM31+AO31</f>
        <v>0</v>
      </c>
      <c r="AR31" s="183" t="n">
        <f aca="false">AP31-AQ31</f>
        <v>0</v>
      </c>
      <c r="AS31" s="184"/>
      <c r="AU31" s="27"/>
      <c r="AV31" s="27"/>
      <c r="AW31" s="175" t="n">
        <f aca="false">AP32*100000000-AQ32*10000000+BJ31+BJ30</f>
        <v>0</v>
      </c>
      <c r="AX31" s="27"/>
      <c r="AY31" s="24" t="n">
        <f aca="false">IF(AW31&lt;AW34,7,6)</f>
        <v>6</v>
      </c>
      <c r="AZ31" s="27" t="n">
        <f aca="false">IF(AW31&lt;AW4,AY31,AY31-1)</f>
        <v>5</v>
      </c>
      <c r="BA31" s="176" t="n">
        <f aca="false">IF(AW31&lt;AW7,AZ31,AZ31-1)</f>
        <v>4</v>
      </c>
      <c r="BB31" s="27" t="n">
        <f aca="false">IF(AW31&lt;AW10,BA31,BA31-1)</f>
        <v>3</v>
      </c>
      <c r="BC31" s="176" t="n">
        <f aca="false">IF(AW31&lt;AW13,BB31,BB31-1)</f>
        <v>2</v>
      </c>
      <c r="BD31" s="27" t="n">
        <f aca="false">IF(AW31&lt;AW16,BC31,BC31-1)</f>
        <v>1</v>
      </c>
      <c r="BE31" s="176" t="n">
        <f aca="false">IF(AW31&lt;AW19,BD31,BD31-1)</f>
        <v>0</v>
      </c>
      <c r="BF31" s="27" t="n">
        <f aca="false">IF(AW31&lt;AW22,BE31,BE31-1)</f>
        <v>-1</v>
      </c>
      <c r="BG31" s="176" t="n">
        <f aca="false">IF(AW31&lt;AW25,BF31,BF31-1)</f>
        <v>-2</v>
      </c>
      <c r="BH31" s="27" t="n">
        <f aca="false">IF(AW31&lt;AW28,BG31,BG31-1)</f>
        <v>-3</v>
      </c>
      <c r="BI31" s="27" t="n">
        <f aca="false">BH30+BH32</f>
        <v>12</v>
      </c>
      <c r="BJ31" s="27" t="n">
        <f aca="false">IF(AQ31&lt;&gt;0,ROUND(AP31/AQ31,1)*10000,0)</f>
        <v>0</v>
      </c>
      <c r="BK31" s="27" t="n">
        <f aca="false">IF(AQ31&lt;&gt;0,AP31/AQ31,0)</f>
        <v>0</v>
      </c>
      <c r="BL31" s="177" t="s">
        <v>6</v>
      </c>
    </row>
    <row r="32" customFormat="false" ht="16.5" hidden="true" customHeight="true" outlineLevel="0" collapsed="false">
      <c r="A32" s="26"/>
      <c r="C32" s="27"/>
      <c r="D32" s="28"/>
      <c r="E32" s="162"/>
      <c r="F32" s="155" t="n">
        <f aca="false">T138</f>
        <v>0</v>
      </c>
      <c r="G32" s="156" t="n">
        <f aca="false">U138</f>
        <v>0</v>
      </c>
      <c r="H32" s="90" t="n">
        <f aca="false">T139</f>
        <v>0</v>
      </c>
      <c r="I32" s="157" t="n">
        <f aca="false">U139</f>
        <v>0</v>
      </c>
      <c r="J32" s="155" t="n">
        <f aca="false">T140</f>
        <v>0</v>
      </c>
      <c r="K32" s="156" t="n">
        <f aca="false">U140</f>
        <v>0</v>
      </c>
      <c r="L32" s="90" t="n">
        <f aca="false">T141</f>
        <v>0</v>
      </c>
      <c r="M32" s="157" t="n">
        <f aca="false">U141</f>
        <v>0</v>
      </c>
      <c r="N32" s="155" t="n">
        <f aca="false">T142</f>
        <v>0</v>
      </c>
      <c r="O32" s="156" t="n">
        <f aca="false">U142</f>
        <v>0</v>
      </c>
      <c r="P32" s="90" t="n">
        <f aca="false">T143</f>
        <v>0</v>
      </c>
      <c r="Q32" s="157" t="n">
        <f aca="false">U143</f>
        <v>0</v>
      </c>
      <c r="R32" s="155" t="n">
        <f aca="false">T144</f>
        <v>0</v>
      </c>
      <c r="S32" s="89" t="n">
        <f aca="false">U144</f>
        <v>0</v>
      </c>
      <c r="T32" s="185" t="n">
        <f aca="false">T145</f>
        <v>0</v>
      </c>
      <c r="U32" s="186" t="n">
        <f aca="false">U145</f>
        <v>0</v>
      </c>
      <c r="V32" s="88" t="n">
        <f aca="false">T146</f>
        <v>0</v>
      </c>
      <c r="W32" s="89" t="n">
        <f aca="false">U146</f>
        <v>0</v>
      </c>
      <c r="X32" s="90" t="s">
        <v>23</v>
      </c>
      <c r="Y32" s="91" t="s">
        <v>23</v>
      </c>
      <c r="Z32" s="92" t="n">
        <f aca="false">T147</f>
        <v>0</v>
      </c>
      <c r="AA32" s="92" t="n">
        <f aca="false">U147</f>
        <v>0</v>
      </c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187" t="n">
        <f aca="false">SUM(F32,H32,J32,L32,N32,P32,R32,T32,V32,Z32)</f>
        <v>0</v>
      </c>
      <c r="AM32" s="187" t="n">
        <f aca="false">SUM(G32,I32,K32,M32,O32,Q32,S32,U32,W32,AA32)</f>
        <v>0</v>
      </c>
      <c r="AN32" s="187" t="n">
        <f aca="false">SUM(Y5,Y8,Y11,Y14,Y17,Y20,Y23,Y26,Y29,Y35)</f>
        <v>0</v>
      </c>
      <c r="AO32" s="188" t="n">
        <f aca="false">SUM(X5,X8,X11,X14,X17,X20,X23,X26,X29,X35)</f>
        <v>0</v>
      </c>
      <c r="AP32" s="189" t="n">
        <f aca="false">AL32+AN32</f>
        <v>0</v>
      </c>
      <c r="AQ32" s="190" t="n">
        <f aca="false">AM32+AO32</f>
        <v>0</v>
      </c>
      <c r="AR32" s="191"/>
      <c r="AS32" s="192"/>
      <c r="AT32" s="3" t="s">
        <v>26</v>
      </c>
      <c r="AU32" s="27"/>
      <c r="AV32" s="27"/>
      <c r="AW32" s="175"/>
      <c r="AX32" s="27" t="n">
        <f aca="false">IF(X4&lt;Y4,1,0)</f>
        <v>0</v>
      </c>
      <c r="AY32" s="24" t="n">
        <f aca="false">IF(AW32&lt;AW35,7,6)</f>
        <v>6</v>
      </c>
      <c r="AZ32" s="27" t="n">
        <f aca="false">IF(X10&lt;Y10,1,0)</f>
        <v>0</v>
      </c>
      <c r="BA32" s="176" t="n">
        <f aca="false">IF(X13&lt;Y13,1,0)</f>
        <v>0</v>
      </c>
      <c r="BB32" s="27" t="n">
        <f aca="false">IF(X16&lt;Y16,1,0)</f>
        <v>0</v>
      </c>
      <c r="BC32" s="176" t="n">
        <f aca="false">IF(X19&lt;Y19,1,0)</f>
        <v>0</v>
      </c>
      <c r="BD32" s="27" t="n">
        <f aca="false">IF(X22&lt;Y22,1,0)</f>
        <v>0</v>
      </c>
      <c r="BE32" s="176" t="n">
        <f aca="false">IF(X25&lt;Y25,1,0)</f>
        <v>0</v>
      </c>
      <c r="BF32" s="27" t="n">
        <f aca="false">IF(X28&lt;Y28,1,0)</f>
        <v>0</v>
      </c>
      <c r="BG32" s="176" t="n">
        <f aca="false">IF(X31&lt;Y31,1,0)</f>
        <v>0</v>
      </c>
      <c r="BH32" s="27" t="n">
        <f aca="false">SUM(AX32:BG32)</f>
        <v>6</v>
      </c>
      <c r="BI32" s="27"/>
      <c r="BJ32" s="27"/>
      <c r="BK32" s="27"/>
    </row>
    <row r="33" customFormat="false" ht="15.75" hidden="true" customHeight="true" outlineLevel="0" collapsed="false">
      <c r="A33" s="26"/>
      <c r="C33" s="27"/>
      <c r="D33" s="28"/>
      <c r="E33" s="162"/>
      <c r="F33" s="163" t="str">
        <f aca="false">P149</f>
        <v/>
      </c>
      <c r="G33" s="164" t="str">
        <f aca="false">Q149</f>
        <v/>
      </c>
      <c r="H33" s="165" t="str">
        <f aca="false">P150</f>
        <v/>
      </c>
      <c r="I33" s="166" t="str">
        <f aca="false">Q150</f>
        <v/>
      </c>
      <c r="J33" s="163" t="str">
        <f aca="false">P151</f>
        <v/>
      </c>
      <c r="K33" s="164" t="str">
        <f aca="false">Q151</f>
        <v/>
      </c>
      <c r="L33" s="165" t="str">
        <f aca="false">P152</f>
        <v/>
      </c>
      <c r="M33" s="166" t="str">
        <f aca="false">Q152</f>
        <v/>
      </c>
      <c r="N33" s="163" t="str">
        <f aca="false">P153</f>
        <v/>
      </c>
      <c r="O33" s="164" t="str">
        <f aca="false">Q153</f>
        <v/>
      </c>
      <c r="P33" s="165" t="str">
        <f aca="false">P154</f>
        <v/>
      </c>
      <c r="Q33" s="166" t="str">
        <f aca="false">Q154</f>
        <v/>
      </c>
      <c r="R33" s="163" t="str">
        <f aca="false">P155</f>
        <v/>
      </c>
      <c r="S33" s="113" t="str">
        <f aca="false">Q155</f>
        <v/>
      </c>
      <c r="T33" s="114" t="str">
        <f aca="false">P156</f>
        <v/>
      </c>
      <c r="U33" s="167" t="str">
        <f aca="false">Q156</f>
        <v/>
      </c>
      <c r="V33" s="112" t="str">
        <f aca="false">P157</f>
        <v/>
      </c>
      <c r="W33" s="113" t="str">
        <f aca="false">Q157</f>
        <v/>
      </c>
      <c r="X33" s="114" t="str">
        <f aca="false">P158</f>
        <v/>
      </c>
      <c r="Y33" s="115" t="str">
        <f aca="false">Q158</f>
        <v/>
      </c>
      <c r="Z33" s="116" t="s">
        <v>23</v>
      </c>
      <c r="AA33" s="116" t="s">
        <v>23</v>
      </c>
      <c r="AB33" s="115"/>
      <c r="AC33" s="115"/>
      <c r="AD33" s="115"/>
      <c r="AE33" s="115"/>
      <c r="AF33" s="115"/>
      <c r="AG33" s="115"/>
      <c r="AH33" s="115"/>
      <c r="AI33" s="115"/>
      <c r="AJ33" s="115"/>
      <c r="AK33" s="115"/>
      <c r="AL33" s="168" t="n">
        <f aca="false">SUM(F33,H33,J33,L33,N33,P33,R33,T33,V33,X33)</f>
        <v>0</v>
      </c>
      <c r="AM33" s="169" t="n">
        <f aca="false">SUM(G33,I33,K33,M33,O33,Q33,S33,U33,W33,Y33)</f>
        <v>0</v>
      </c>
      <c r="AN33" s="168" t="n">
        <f aca="false">SUM(AA3,AA6,AA9,AA12,AA15,AA18,AA21,AA24,AA27,AA30)</f>
        <v>0</v>
      </c>
      <c r="AO33" s="170" t="n">
        <f aca="false">SUM(Z3,Z6,Z9,Z12,Z15,Z18,Z21,Z24,Z27,Z30)</f>
        <v>0</v>
      </c>
      <c r="AP33" s="171" t="n">
        <f aca="false">AL33+AN33</f>
        <v>0</v>
      </c>
      <c r="AQ33" s="172" t="n">
        <f aca="false">AM33+AO33</f>
        <v>0</v>
      </c>
      <c r="AR33" s="193" t="str">
        <f aca="false">IF(AQ33=0,"",AP33/AQ33)</f>
        <v/>
      </c>
      <c r="AS33" s="174" t="n">
        <f aca="false">BH34</f>
        <v>-3</v>
      </c>
      <c r="AT33" s="3" t="s">
        <v>24</v>
      </c>
      <c r="AU33" s="175" t="n">
        <f aca="false">AP35*100-AQ35</f>
        <v>0</v>
      </c>
      <c r="AV33" s="175" t="n">
        <f aca="false">AR34</f>
        <v>0</v>
      </c>
      <c r="AW33" s="175"/>
      <c r="AX33" s="175" t="n">
        <f aca="false">IF(F34&gt;G34,1,0)</f>
        <v>0</v>
      </c>
      <c r="AY33" s="24" t="n">
        <f aca="false">IF(AW33&lt;AW36,7,6)</f>
        <v>6</v>
      </c>
      <c r="AZ33" s="176" t="n">
        <f aca="false">IF(J34&gt;K34,1,0)</f>
        <v>0</v>
      </c>
      <c r="BA33" s="175" t="n">
        <f aca="false">IF(L34&gt;M34,1,0)</f>
        <v>0</v>
      </c>
      <c r="BB33" s="176" t="n">
        <f aca="false">IF(N34&gt;O34,1,0)</f>
        <v>0</v>
      </c>
      <c r="BC33" s="175" t="n">
        <f aca="false">IF(P34&gt;Q34,1,0)</f>
        <v>0</v>
      </c>
      <c r="BD33" s="176" t="n">
        <f aca="false">IF(R34&gt;S34,1,0)</f>
        <v>0</v>
      </c>
      <c r="BE33" s="175" t="n">
        <f aca="false">IF(T34&gt;U34,1,0)</f>
        <v>0</v>
      </c>
      <c r="BF33" s="176" t="n">
        <f aca="false">IF(V34&gt;W34,1,0)</f>
        <v>0</v>
      </c>
      <c r="BG33" s="175" t="n">
        <f aca="false">IF(X34&gt;Y34,1,0)</f>
        <v>0</v>
      </c>
      <c r="BH33" s="175" t="n">
        <f aca="false">SUM(AX33:BG33)</f>
        <v>6</v>
      </c>
      <c r="BI33" s="27"/>
      <c r="BJ33" s="27" t="n">
        <f aca="false">IF(AQ33&lt;&gt;0,ROUND(AP33/AQ33,1)*10,0)</f>
        <v>0</v>
      </c>
      <c r="BK33" s="27" t="n">
        <f aca="false">IF(AQ33&lt;&gt;0,AP33/AQ33,0)</f>
        <v>0</v>
      </c>
      <c r="BL33" s="177" t="s">
        <v>25</v>
      </c>
    </row>
    <row r="34" customFormat="false" ht="15.75" hidden="true" customHeight="true" outlineLevel="0" collapsed="false">
      <c r="A34" s="26"/>
      <c r="C34" s="27"/>
      <c r="D34" s="28"/>
      <c r="E34" s="162"/>
      <c r="F34" s="149" t="str">
        <f aca="false">R149</f>
        <v/>
      </c>
      <c r="G34" s="150" t="str">
        <f aca="false">S149</f>
        <v/>
      </c>
      <c r="H34" s="151" t="str">
        <f aca="false">R150</f>
        <v/>
      </c>
      <c r="I34" s="152" t="str">
        <f aca="false">S150</f>
        <v/>
      </c>
      <c r="J34" s="149" t="str">
        <f aca="false">R151</f>
        <v/>
      </c>
      <c r="K34" s="150" t="str">
        <f aca="false">S151</f>
        <v/>
      </c>
      <c r="L34" s="151" t="str">
        <f aca="false">R152</f>
        <v/>
      </c>
      <c r="M34" s="152" t="str">
        <f aca="false">S152</f>
        <v/>
      </c>
      <c r="N34" s="149" t="str">
        <f aca="false">R153</f>
        <v/>
      </c>
      <c r="O34" s="150" t="str">
        <f aca="false">S153</f>
        <v/>
      </c>
      <c r="P34" s="151" t="str">
        <f aca="false">R154</f>
        <v/>
      </c>
      <c r="Q34" s="152" t="str">
        <f aca="false">S154</f>
        <v/>
      </c>
      <c r="R34" s="149" t="str">
        <f aca="false">R155</f>
        <v/>
      </c>
      <c r="S34" s="67" t="str">
        <f aca="false">S155</f>
        <v/>
      </c>
      <c r="T34" s="68" t="str">
        <f aca="false">R156</f>
        <v/>
      </c>
      <c r="U34" s="178" t="str">
        <f aca="false">S156</f>
        <v/>
      </c>
      <c r="V34" s="66" t="str">
        <f aca="false">R157</f>
        <v/>
      </c>
      <c r="W34" s="67" t="str">
        <f aca="false">S157</f>
        <v/>
      </c>
      <c r="X34" s="68" t="str">
        <f aca="false">R158</f>
        <v/>
      </c>
      <c r="Y34" s="45" t="str">
        <f aca="false">S158</f>
        <v/>
      </c>
      <c r="Z34" s="46" t="s">
        <v>23</v>
      </c>
      <c r="AA34" s="46" t="s">
        <v>23</v>
      </c>
      <c r="AB34" s="46" t="n">
        <f aca="false">BI159</f>
        <v>0</v>
      </c>
      <c r="AC34" s="46" t="n">
        <f aca="false">BA159+BE159</f>
        <v>0</v>
      </c>
      <c r="AD34" s="46" t="n">
        <f aca="false">BB159+BF159</f>
        <v>0</v>
      </c>
      <c r="AE34" s="46" t="n">
        <f aca="false">BC159+BG159</f>
        <v>0</v>
      </c>
      <c r="AF34" s="46" t="n">
        <f aca="false">BD159+BH159</f>
        <v>0</v>
      </c>
      <c r="AG34" s="46" t="n">
        <f aca="false">AP34</f>
        <v>0</v>
      </c>
      <c r="AH34" s="46" t="n">
        <f aca="false">AQ34</f>
        <v>0</v>
      </c>
      <c r="AI34" s="46" t="n">
        <f aca="false">AP35</f>
        <v>0</v>
      </c>
      <c r="AJ34" s="46" t="n">
        <f aca="false">AQ35</f>
        <v>0</v>
      </c>
      <c r="AK34" s="46" t="n">
        <f aca="false">AS33</f>
        <v>-3</v>
      </c>
      <c r="AL34" s="179" t="n">
        <f aca="false">SUM(F34,H34,J34,L34,N34,P34,R34,T34,V34,X34)</f>
        <v>0</v>
      </c>
      <c r="AM34" s="179" t="n">
        <f aca="false">SUM(G34,I34,K34,M34,O34,Q34,S34,U34,W34,Y34)</f>
        <v>0</v>
      </c>
      <c r="AN34" s="179" t="n">
        <f aca="false">SUM(AA4,AA7,AA10,AA13,AA16,AA19,AA22,AA25,AA28,AA31)</f>
        <v>0</v>
      </c>
      <c r="AO34" s="180" t="n">
        <f aca="false">SUM(Z4,Z7,Z10,Z13,Z16,Z19,Z22,Z25,Z28,Z31)</f>
        <v>0</v>
      </c>
      <c r="AP34" s="181" t="n">
        <f aca="false">AL34+AN34</f>
        <v>0</v>
      </c>
      <c r="AQ34" s="182" t="n">
        <f aca="false">AM34+AO34</f>
        <v>0</v>
      </c>
      <c r="AR34" s="183" t="n">
        <f aca="false">AP34-AQ34</f>
        <v>0</v>
      </c>
      <c r="AS34" s="184"/>
      <c r="AU34" s="175"/>
      <c r="AV34" s="175"/>
      <c r="AW34" s="175" t="n">
        <f aca="false">AP35*100000000-AQ35*10000000+BJ34+BJ33</f>
        <v>0</v>
      </c>
      <c r="AX34" s="175"/>
      <c r="AY34" s="24" t="n">
        <f aca="false">IF(AW34&lt;AW37,7,6)</f>
        <v>6</v>
      </c>
      <c r="AZ34" s="175" t="n">
        <f aca="false">IF(AW34&lt;AW7,AY34,AY34-1)</f>
        <v>5</v>
      </c>
      <c r="BA34" s="176" t="n">
        <f aca="false">IF(AW34&lt;AW10,AZ34,AZ34-1)</f>
        <v>4</v>
      </c>
      <c r="BB34" s="175" t="n">
        <f aca="false">IF(AW34&lt;AW13,BA34,BA34-1)</f>
        <v>3</v>
      </c>
      <c r="BC34" s="176" t="n">
        <f aca="false">IF(AW34&lt;AW16,BB34,BB34-1)</f>
        <v>2</v>
      </c>
      <c r="BD34" s="175" t="n">
        <f aca="false">IF(AW34&lt;AW19,BC34,BC34-1)</f>
        <v>1</v>
      </c>
      <c r="BE34" s="176" t="n">
        <f aca="false">IF(AW34&lt;AW22,BD34,BD34-1)</f>
        <v>0</v>
      </c>
      <c r="BF34" s="175" t="n">
        <f aca="false">IF(AW34&lt;AW25,BE34,BE34-1)</f>
        <v>-1</v>
      </c>
      <c r="BG34" s="176" t="n">
        <f aca="false">IF(AW34&lt;AW28,BF34,BF34-1)</f>
        <v>-2</v>
      </c>
      <c r="BH34" s="175" t="n">
        <f aca="false">IF(AW34&lt;AW31,BG34,BG34-1)</f>
        <v>-3</v>
      </c>
      <c r="BI34" s="27" t="n">
        <f aca="false">BH33+BH35</f>
        <v>13</v>
      </c>
      <c r="BJ34" s="27" t="n">
        <f aca="false">IF(AQ34&lt;&gt;0,ROUND(AP34/AQ34,1)*10000,0)</f>
        <v>0</v>
      </c>
      <c r="BK34" s="27" t="n">
        <f aca="false">IF(AQ34&lt;&gt;0,AP34/AQ34,0)</f>
        <v>0</v>
      </c>
      <c r="BL34" s="177" t="s">
        <v>6</v>
      </c>
    </row>
    <row r="35" customFormat="false" ht="15.75" hidden="true" customHeight="true" outlineLevel="0" collapsed="false">
      <c r="A35" s="26"/>
      <c r="C35" s="27"/>
      <c r="D35" s="28"/>
      <c r="E35" s="162"/>
      <c r="F35" s="155" t="n">
        <f aca="false">T149</f>
        <v>0</v>
      </c>
      <c r="G35" s="156" t="n">
        <f aca="false">U149</f>
        <v>0</v>
      </c>
      <c r="H35" s="90" t="n">
        <f aca="false">T150</f>
        <v>0</v>
      </c>
      <c r="I35" s="157" t="n">
        <f aca="false">U150</f>
        <v>0</v>
      </c>
      <c r="J35" s="155" t="n">
        <f aca="false">T151</f>
        <v>0</v>
      </c>
      <c r="K35" s="156" t="n">
        <f aca="false">U151</f>
        <v>0</v>
      </c>
      <c r="L35" s="90" t="n">
        <f aca="false">T152</f>
        <v>0</v>
      </c>
      <c r="M35" s="157" t="n">
        <f aca="false">U152</f>
        <v>0</v>
      </c>
      <c r="N35" s="155" t="n">
        <f aca="false">T153</f>
        <v>0</v>
      </c>
      <c r="O35" s="156" t="n">
        <f aca="false">U153</f>
        <v>0</v>
      </c>
      <c r="P35" s="90" t="n">
        <f aca="false">T154</f>
        <v>0</v>
      </c>
      <c r="Q35" s="157" t="n">
        <f aca="false">U154</f>
        <v>0</v>
      </c>
      <c r="R35" s="155" t="n">
        <f aca="false">T155</f>
        <v>0</v>
      </c>
      <c r="S35" s="89" t="n">
        <f aca="false">U155</f>
        <v>0</v>
      </c>
      <c r="T35" s="185" t="n">
        <f aca="false">T156</f>
        <v>0</v>
      </c>
      <c r="U35" s="186" t="n">
        <f aca="false">U156</f>
        <v>0</v>
      </c>
      <c r="V35" s="88" t="n">
        <f aca="false">T157</f>
        <v>0</v>
      </c>
      <c r="W35" s="89" t="n">
        <f aca="false">U157</f>
        <v>0</v>
      </c>
      <c r="X35" s="90" t="n">
        <f aca="false">T158</f>
        <v>0</v>
      </c>
      <c r="Y35" s="91" t="n">
        <f aca="false">U158</f>
        <v>0</v>
      </c>
      <c r="Z35" s="92" t="s">
        <v>23</v>
      </c>
      <c r="AA35" s="92" t="s">
        <v>23</v>
      </c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187" t="n">
        <f aca="false">SUM(F35,H35,J35,L35,N35,P35,R35,T35,V35,X35)</f>
        <v>0</v>
      </c>
      <c r="AM35" s="187" t="n">
        <f aca="false">SUM(G35,I35,K35,M35,O35,Q35,S35,U35,W35,Y35)</f>
        <v>0</v>
      </c>
      <c r="AN35" s="187" t="n">
        <f aca="false">SUM(AA5,AA8,AA11,AA14,AA17,AA20,AA23,AA26,AA29,AA32)</f>
        <v>0</v>
      </c>
      <c r="AO35" s="188" t="n">
        <f aca="false">SUM(Z5,Z8,Z11,Z14,Z17,Z20,Z23,Z26,Z29,Z32)</f>
        <v>0</v>
      </c>
      <c r="AP35" s="189" t="n">
        <f aca="false">AL35+AN35</f>
        <v>0</v>
      </c>
      <c r="AQ35" s="190" t="n">
        <f aca="false">AM35+AO35</f>
        <v>0</v>
      </c>
      <c r="AR35" s="195"/>
      <c r="AS35" s="192"/>
      <c r="AT35" s="3" t="s">
        <v>26</v>
      </c>
      <c r="AU35" s="175"/>
      <c r="AV35" s="175"/>
      <c r="AW35" s="175"/>
      <c r="AX35" s="175" t="n">
        <f aca="false">IF(Z4&lt;AA4,1,0)</f>
        <v>0</v>
      </c>
      <c r="AY35" s="24" t="n">
        <f aca="false">IF(AW35&lt;AW38,7,6)</f>
        <v>7</v>
      </c>
      <c r="AZ35" s="175" t="n">
        <f aca="false">IF(Z10&lt;AA10,1,0)</f>
        <v>0</v>
      </c>
      <c r="BA35" s="176" t="n">
        <f aca="false">IF(Z13&lt;AA13,1,0)</f>
        <v>0</v>
      </c>
      <c r="BB35" s="175" t="n">
        <f aca="false">IF(Z16&lt;AA16,1,0)</f>
        <v>0</v>
      </c>
      <c r="BC35" s="176" t="n">
        <f aca="false">IF(Z19&lt;AA19,1,0)</f>
        <v>0</v>
      </c>
      <c r="BD35" s="175" t="n">
        <f aca="false">IF(Z22&lt;AA22,1,0)</f>
        <v>0</v>
      </c>
      <c r="BE35" s="176" t="n">
        <f aca="false">IF(Z25&lt;AA25,1,0)</f>
        <v>0</v>
      </c>
      <c r="BF35" s="175" t="n">
        <f aca="false">IF(Z28&lt;AA28,1,0)</f>
        <v>0</v>
      </c>
      <c r="BG35" s="176" t="n">
        <f aca="false">IF(Z31&lt;AA31,1,0)</f>
        <v>0</v>
      </c>
      <c r="BH35" s="175" t="n">
        <f aca="false">SUM(AX35:BG35)</f>
        <v>7</v>
      </c>
      <c r="BI35" s="27"/>
      <c r="BJ35" s="27"/>
      <c r="BK35" s="27"/>
    </row>
    <row r="36" customFormat="false" ht="15.75" hidden="false" customHeight="false" outlineLevel="0" collapsed="false">
      <c r="A36" s="26"/>
      <c r="C36" s="27"/>
      <c r="D36" s="28"/>
      <c r="E36" s="28"/>
      <c r="AR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</row>
    <row r="37" customFormat="false" ht="12.75" hidden="false" customHeight="false" outlineLevel="0" collapsed="false">
      <c r="A37" s="196"/>
      <c r="B37" s="197" t="s">
        <v>31</v>
      </c>
      <c r="C37" s="198" t="s">
        <v>32</v>
      </c>
      <c r="D37" s="196" t="s">
        <v>33</v>
      </c>
      <c r="E37" s="196" t="s">
        <v>34</v>
      </c>
      <c r="F37" s="196" t="s">
        <v>35</v>
      </c>
      <c r="G37" s="196"/>
      <c r="H37" s="196" t="s">
        <v>36</v>
      </c>
      <c r="I37" s="196"/>
      <c r="J37" s="196" t="s">
        <v>37</v>
      </c>
      <c r="K37" s="196"/>
      <c r="L37" s="196" t="s">
        <v>38</v>
      </c>
      <c r="M37" s="196"/>
      <c r="N37" s="196" t="s">
        <v>39</v>
      </c>
      <c r="O37" s="196"/>
      <c r="P37" s="196" t="s">
        <v>7</v>
      </c>
      <c r="Q37" s="196"/>
      <c r="R37" s="196" t="s">
        <v>40</v>
      </c>
      <c r="S37" s="196"/>
      <c r="T37" s="196" t="s">
        <v>41</v>
      </c>
      <c r="U37" s="196"/>
      <c r="V37" s="196" t="s">
        <v>42</v>
      </c>
      <c r="W37" s="196"/>
      <c r="X37" s="196"/>
      <c r="Y37" s="196"/>
      <c r="Z37" s="196"/>
      <c r="AA37" s="196"/>
      <c r="AB37" s="196"/>
      <c r="AC37" s="196"/>
      <c r="AD37" s="196"/>
      <c r="AE37" s="196"/>
      <c r="AF37" s="196"/>
      <c r="AG37" s="196"/>
      <c r="AH37" s="196"/>
      <c r="AI37" s="196"/>
      <c r="AJ37" s="196"/>
      <c r="AK37" s="196"/>
      <c r="AL37" s="196"/>
      <c r="AM37" s="196"/>
      <c r="AN37" s="196"/>
      <c r="AO37" s="196"/>
      <c r="AP37" s="196"/>
      <c r="AQ37" s="196"/>
      <c r="AR37" s="200"/>
      <c r="AS37" s="196"/>
      <c r="AT37" s="201"/>
      <c r="AU37" s="200"/>
      <c r="AV37" s="200"/>
      <c r="AW37" s="200"/>
      <c r="AX37" s="200"/>
      <c r="AY37" s="200"/>
      <c r="AZ37" s="200"/>
      <c r="BA37" s="200" t="s">
        <v>43</v>
      </c>
      <c r="BB37" s="200"/>
      <c r="BC37" s="200"/>
      <c r="BD37" s="200"/>
      <c r="BE37" s="200" t="s">
        <v>44</v>
      </c>
      <c r="BF37" s="200"/>
      <c r="BG37" s="200"/>
      <c r="BH37" s="200"/>
      <c r="BI37" s="200"/>
      <c r="BJ37" s="27"/>
      <c r="BK37" s="27"/>
    </row>
    <row r="38" customFormat="false" ht="15.75" hidden="false" customHeight="false" outlineLevel="0" collapsed="false">
      <c r="A38" s="26"/>
      <c r="C38" s="27"/>
      <c r="AQ38" s="282" t="s">
        <v>45</v>
      </c>
      <c r="AR38" s="282"/>
      <c r="AS38" s="282" t="s">
        <v>46</v>
      </c>
      <c r="AT38" s="282"/>
      <c r="AU38" s="282" t="s">
        <v>47</v>
      </c>
      <c r="AV38" s="282"/>
      <c r="AW38" s="282" t="s">
        <v>48</v>
      </c>
      <c r="AX38" s="282"/>
      <c r="AY38" s="282" t="s">
        <v>49</v>
      </c>
      <c r="AZ38" s="282"/>
      <c r="BA38" s="204" t="s">
        <v>50</v>
      </c>
      <c r="BB38" s="204" t="s">
        <v>51</v>
      </c>
      <c r="BC38" s="204" t="s">
        <v>52</v>
      </c>
      <c r="BD38" s="204" t="s">
        <v>53</v>
      </c>
      <c r="BE38" s="204" t="s">
        <v>50</v>
      </c>
      <c r="BF38" s="204" t="s">
        <v>51</v>
      </c>
      <c r="BG38" s="204" t="s">
        <v>52</v>
      </c>
      <c r="BH38" s="204" t="s">
        <v>53</v>
      </c>
      <c r="BI38" s="27"/>
    </row>
    <row r="39" customFormat="false" ht="15.75" hidden="false" customHeight="false" outlineLevel="0" collapsed="false">
      <c r="A39" s="205"/>
      <c r="B39" s="206"/>
      <c r="C39" s="207"/>
      <c r="D39" s="208" t="str">
        <f aca="false">E3</f>
        <v>VBC Altenglan</v>
      </c>
      <c r="E39" s="209" t="str">
        <f aca="false">E6</f>
        <v>TV Rodenbach US 1</v>
      </c>
      <c r="F39" s="210"/>
      <c r="G39" s="211"/>
      <c r="H39" s="212"/>
      <c r="I39" s="213"/>
      <c r="J39" s="210"/>
      <c r="K39" s="211"/>
      <c r="L39" s="212"/>
      <c r="M39" s="213"/>
      <c r="N39" s="210"/>
      <c r="O39" s="211"/>
      <c r="P39" s="214" t="str">
        <f aca="false">IF(F39="","",F39+H39+J39+L39+N39)</f>
        <v/>
      </c>
      <c r="Q39" s="215" t="str">
        <f aca="false">IF(G39="","",G39+I39+K39+M39+O39)</f>
        <v/>
      </c>
      <c r="R39" s="216" t="str">
        <f aca="false">IF(F39="","",AQ39+AS39+AU39+AW39+AY39)</f>
        <v/>
      </c>
      <c r="S39" s="217" t="str">
        <f aca="false">IF(G39="","",AR39+AT39+AV39+AX39+AZ39)</f>
        <v/>
      </c>
      <c r="T39" s="218" t="n">
        <f aca="false">IF(AND(R39&lt;&gt;"",R39=3,S39=0),3,              (IF(AND(R39&lt;&gt;"",R39=3,S39=1),3,                           (IF(AND(R39&lt;&gt;"",R39=3,S39=2),2,                        (IF(AND(R39&lt;&gt;"",R39=2),1,                                                 (IF(AND(R39&lt;&gt;"",R39=1),0,                                                               (IF(AND(R39&lt;&gt;"",R39=0),0,                                                                                0)))))))))))</f>
        <v>0</v>
      </c>
      <c r="U39" s="219" t="n">
        <f aca="false">IF(AND(S39&lt;&gt;"",S39=3,R39=0),3,              (IF(AND(S39&lt;&gt;"",S39=3,R39=1),3,                           (IF(AND(S39&lt;&gt;"",S39=3,R39=2),2,                        (IF(AND(S39&lt;&gt;"",S39=2),1,                                                 (IF(AND(S39&lt;&gt;"",S39=1),0,                                                               (IF(AND(S39&lt;&gt;"",S39=0),0,                                                                                0)))))))))))</f>
        <v>0</v>
      </c>
      <c r="V39" s="220"/>
      <c r="W39" s="220"/>
      <c r="X39" s="220"/>
      <c r="Y39" s="220"/>
      <c r="Z39" s="220"/>
      <c r="AA39" s="220"/>
      <c r="AB39" s="220"/>
      <c r="AC39" s="220"/>
      <c r="AD39" s="220"/>
      <c r="AE39" s="220"/>
      <c r="AF39" s="220"/>
      <c r="AG39" s="220"/>
      <c r="AH39" s="220"/>
      <c r="AI39" s="220"/>
      <c r="AJ39" s="220"/>
      <c r="AK39" s="220"/>
      <c r="AL39" s="220"/>
      <c r="AM39" s="221" t="str">
        <f aca="true">IF(U39&lt;&gt;"","",IF(C39&lt;&gt;"","verlegt",IF(B39&lt;TODAY(),"offen","")))</f>
        <v/>
      </c>
      <c r="AN39" s="221"/>
      <c r="AO39" s="222" t="str">
        <f aca="true">IF(U39&lt;&gt;"","",IF(C39="","",IF(C39&lt;TODAY(),"offen","")))</f>
        <v/>
      </c>
      <c r="AP39" s="222"/>
      <c r="AQ39" s="223" t="n">
        <f aca="false">IF(F39&gt;G39,1,0)</f>
        <v>0</v>
      </c>
      <c r="AR39" s="223" t="n">
        <f aca="false">IF(G39&gt;F39,1,0)</f>
        <v>0</v>
      </c>
      <c r="AS39" s="27" t="n">
        <f aca="false">IF(H39&gt;I39,1,0)</f>
        <v>0</v>
      </c>
      <c r="AT39" s="27" t="n">
        <f aca="false">IF(I39&gt;H39,1,0)</f>
        <v>0</v>
      </c>
      <c r="AU39" s="223" t="n">
        <f aca="false">IF(J39&gt;K39,1,0)</f>
        <v>0</v>
      </c>
      <c r="AV39" s="223" t="n">
        <f aca="false">IF(K39&gt;J39,1,0)</f>
        <v>0</v>
      </c>
      <c r="AW39" s="27" t="n">
        <f aca="false">IF(L39&gt;M39,1,0)</f>
        <v>0</v>
      </c>
      <c r="AX39" s="27" t="n">
        <f aca="false">IF(M39&gt;L39,1,0)</f>
        <v>0</v>
      </c>
      <c r="AY39" s="223" t="n">
        <f aca="false">IF(N39&gt;O39,1,0)</f>
        <v>0</v>
      </c>
      <c r="AZ39" s="223" t="n">
        <f aca="false">IF(O39&gt;N39,1,0)</f>
        <v>0</v>
      </c>
      <c r="BA39" s="177" t="n">
        <f aca="false">IF(T39=3,1,0)</f>
        <v>0</v>
      </c>
      <c r="BB39" s="177" t="n">
        <f aca="false">IF(T39=2,1,0)</f>
        <v>0</v>
      </c>
      <c r="BC39" s="177" t="n">
        <f aca="false">IF(T39=1,1,0)</f>
        <v>0</v>
      </c>
      <c r="BD39" s="177" t="n">
        <f aca="false">IF(AND(T39=0,U39&lt;&gt;0),1,0)</f>
        <v>0</v>
      </c>
      <c r="BE39" s="177" t="n">
        <f aca="false">IF(U50=3,1,0)</f>
        <v>0</v>
      </c>
      <c r="BF39" s="177" t="n">
        <f aca="false">IF(U50=2,1,0)</f>
        <v>0</v>
      </c>
      <c r="BG39" s="177" t="n">
        <f aca="false">IF(U50=1,1,0)</f>
        <v>0</v>
      </c>
      <c r="BH39" s="177" t="n">
        <f aca="false">IF(AND(U50=0,T50&lt;&gt;0),1,0)</f>
        <v>0</v>
      </c>
      <c r="BI39" s="27"/>
    </row>
    <row r="40" customFormat="false" ht="15.75" hidden="false" customHeight="false" outlineLevel="0" collapsed="false">
      <c r="A40" s="224"/>
      <c r="B40" s="225"/>
      <c r="C40" s="226"/>
      <c r="D40" s="227" t="str">
        <f aca="false">D39</f>
        <v>VBC Altenglan</v>
      </c>
      <c r="E40" s="228" t="str">
        <f aca="false">E9</f>
        <v>SV Miesau</v>
      </c>
      <c r="F40" s="210"/>
      <c r="G40" s="211"/>
      <c r="H40" s="212"/>
      <c r="I40" s="213"/>
      <c r="J40" s="210"/>
      <c r="K40" s="211"/>
      <c r="L40" s="212"/>
      <c r="M40" s="213"/>
      <c r="N40" s="210"/>
      <c r="O40" s="211"/>
      <c r="P40" s="233" t="str">
        <f aca="false">IF(F40="","",F40+H40+J40+L40+N40)</f>
        <v/>
      </c>
      <c r="Q40" s="234" t="str">
        <f aca="false">IF(G40="","",G40+I40+K40+M40+O40)</f>
        <v/>
      </c>
      <c r="R40" s="235" t="str">
        <f aca="false">IF(F40="","",AQ40+AS40+AU40+AW40+AY40)</f>
        <v/>
      </c>
      <c r="S40" s="236" t="str">
        <f aca="false">IF(G40="","",AR40+AT40+AV40+AX40+AZ40)</f>
        <v/>
      </c>
      <c r="T40" s="218" t="n">
        <f aca="false">IF(AND(R40&lt;&gt;"",R40=3,S40=0),3,              (IF(AND(R40&lt;&gt;"",R40=3,S40=1),3,                           (IF(AND(R40&lt;&gt;"",R40=3,S40=2),2,                        (IF(AND(R40&lt;&gt;"",R40=2),1,                                                 (IF(AND(R40&lt;&gt;"",R40=1),0,                                                               (IF(AND(R40&lt;&gt;"",R40=0),0,                                                                                0)))))))))))</f>
        <v>0</v>
      </c>
      <c r="U40" s="219" t="n">
        <f aca="false">IF(AND(S40&lt;&gt;"",S40=3,R40=0),3,              (IF(AND(S40&lt;&gt;"",S40=3,R40=1),3,                           (IF(AND(S40&lt;&gt;"",S40=3,R40=2),2,                        (IF(AND(S40&lt;&gt;"",S40=2),1,                                                 (IF(AND(S40&lt;&gt;"",S40=1),0,                                                               (IF(AND(S40&lt;&gt;"",S40=0),0,                                                                                0)))))))))))</f>
        <v>0</v>
      </c>
      <c r="V40" s="237"/>
      <c r="W40" s="237"/>
      <c r="X40" s="237"/>
      <c r="Y40" s="237"/>
      <c r="Z40" s="237"/>
      <c r="AA40" s="237"/>
      <c r="AB40" s="237"/>
      <c r="AC40" s="237"/>
      <c r="AD40" s="237"/>
      <c r="AE40" s="237"/>
      <c r="AF40" s="237"/>
      <c r="AG40" s="237"/>
      <c r="AH40" s="237"/>
      <c r="AI40" s="237"/>
      <c r="AJ40" s="237"/>
      <c r="AK40" s="237"/>
      <c r="AL40" s="237"/>
      <c r="AM40" s="238" t="str">
        <f aca="true">IF(U40&lt;&gt;"","",IF(C40&lt;&gt;"","verlegt",IF(B40&lt;TODAY(),"offen","")))</f>
        <v/>
      </c>
      <c r="AN40" s="238"/>
      <c r="AO40" s="239" t="str">
        <f aca="true">IF(U40&lt;&gt;"","",IF(C40="","",IF(C40&lt;TODAY(),"offen","")))</f>
        <v/>
      </c>
      <c r="AP40" s="239"/>
      <c r="AQ40" s="223" t="n">
        <f aca="false">IF(F40&gt;G40,1,0)</f>
        <v>0</v>
      </c>
      <c r="AR40" s="223" t="n">
        <f aca="false">IF(G40&gt;F40,1,0)</f>
        <v>0</v>
      </c>
      <c r="AS40" s="27" t="n">
        <f aca="false">IF(H40&gt;I40,1,0)</f>
        <v>0</v>
      </c>
      <c r="AT40" s="27" t="n">
        <f aca="false">IF(I40&gt;H40,1,0)</f>
        <v>0</v>
      </c>
      <c r="AU40" s="223" t="n">
        <f aca="false">IF(J40&gt;K40,1,0)</f>
        <v>0</v>
      </c>
      <c r="AV40" s="223" t="n">
        <f aca="false">IF(K40&gt;J40,1,0)</f>
        <v>0</v>
      </c>
      <c r="AW40" s="27" t="n">
        <f aca="false">IF(L40&gt;M40,1,0)</f>
        <v>0</v>
      </c>
      <c r="AX40" s="27" t="n">
        <f aca="false">IF(M40&gt;L40,1,0)</f>
        <v>0</v>
      </c>
      <c r="AY40" s="223" t="n">
        <f aca="false">IF(N40&gt;O40,1,0)</f>
        <v>0</v>
      </c>
      <c r="AZ40" s="223" t="n">
        <f aca="false">IF(O40&gt;N40,1,0)</f>
        <v>0</v>
      </c>
      <c r="BA40" s="177" t="n">
        <f aca="false">IF(T40=3,1,0)</f>
        <v>0</v>
      </c>
      <c r="BB40" s="177" t="n">
        <f aca="false">IF(T40=2,1,0)</f>
        <v>0</v>
      </c>
      <c r="BC40" s="177" t="n">
        <f aca="false">IF(T40=1,1,0)</f>
        <v>0</v>
      </c>
      <c r="BD40" s="177" t="n">
        <f aca="false">IF(AND(T40=0,U40&lt;&gt;0),1,0)</f>
        <v>0</v>
      </c>
      <c r="BE40" s="177" t="n">
        <f aca="false">IF(U61=3,1,0)</f>
        <v>0</v>
      </c>
      <c r="BF40" s="177" t="n">
        <f aca="false">IF(U61=2,1,0)</f>
        <v>0</v>
      </c>
      <c r="BG40" s="177" t="n">
        <f aca="false">IF(U61=1,1,0)</f>
        <v>0</v>
      </c>
      <c r="BH40" s="177" t="n">
        <f aca="false">IF(AND(U61=0,T61&lt;&gt;0),1,0)</f>
        <v>0</v>
      </c>
      <c r="BI40" s="27"/>
    </row>
    <row r="41" customFormat="false" ht="15.75" hidden="false" customHeight="false" outlineLevel="0" collapsed="false">
      <c r="A41" s="224"/>
      <c r="B41" s="225"/>
      <c r="C41" s="226"/>
      <c r="D41" s="227" t="str">
        <f aca="false">D39</f>
        <v>VBC Altenglan</v>
      </c>
      <c r="E41" s="228" t="str">
        <f aca="false">E12</f>
        <v>TV Rodenbach US 2</v>
      </c>
      <c r="F41" s="229"/>
      <c r="G41" s="230"/>
      <c r="H41" s="231"/>
      <c r="I41" s="232"/>
      <c r="J41" s="229"/>
      <c r="K41" s="230"/>
      <c r="L41" s="231"/>
      <c r="M41" s="232"/>
      <c r="N41" s="229"/>
      <c r="O41" s="230"/>
      <c r="P41" s="233" t="str">
        <f aca="false">IF(F41="","",F41+H41+J41+L41+N41)</f>
        <v/>
      </c>
      <c r="Q41" s="234" t="str">
        <f aca="false">IF(G41="","",G41+I41+K41+M41+O41)</f>
        <v/>
      </c>
      <c r="R41" s="235" t="str">
        <f aca="false">IF(F41="","",AQ41+AS41+AU41+AW41+AY41)</f>
        <v/>
      </c>
      <c r="S41" s="236" t="str">
        <f aca="false">IF(G41="","",AR41+AT41+AV41+AX41+AZ41)</f>
        <v/>
      </c>
      <c r="T41" s="218" t="n">
        <f aca="false">IF(AND(R41&lt;&gt;"",R41=3,S41=0),3,              (IF(AND(R41&lt;&gt;"",R41=3,S41=1),3,                           (IF(AND(R41&lt;&gt;"",R41=3,S41=2),2,                        (IF(AND(R41&lt;&gt;"",R41=2),1,                                                 (IF(AND(R41&lt;&gt;"",R41=1),0,                                                               (IF(AND(R41&lt;&gt;"",R41=0),0,                                                                                0)))))))))))</f>
        <v>0</v>
      </c>
      <c r="U41" s="219" t="n">
        <f aca="false">IF(AND(S41&lt;&gt;"",S41=3,R41=0),3,              (IF(AND(S41&lt;&gt;"",S41=3,R41=1),3,                           (IF(AND(S41&lt;&gt;"",S41=3,R41=2),2,                        (IF(AND(S41&lt;&gt;"",S41=2),1,                                                 (IF(AND(S41&lt;&gt;"",S41=1),0,                                                               (IF(AND(S41&lt;&gt;"",S41=0),0,                                                                                0)))))))))))</f>
        <v>0</v>
      </c>
      <c r="V41" s="237"/>
      <c r="W41" s="237"/>
      <c r="X41" s="237"/>
      <c r="Y41" s="237"/>
      <c r="Z41" s="237"/>
      <c r="AA41" s="237"/>
      <c r="AB41" s="237"/>
      <c r="AC41" s="237"/>
      <c r="AD41" s="237"/>
      <c r="AE41" s="237"/>
      <c r="AF41" s="237"/>
      <c r="AG41" s="237"/>
      <c r="AH41" s="237"/>
      <c r="AI41" s="237"/>
      <c r="AJ41" s="237"/>
      <c r="AK41" s="237"/>
      <c r="AL41" s="237"/>
      <c r="AM41" s="238" t="str">
        <f aca="true">IF(U41&lt;&gt;"","",IF(C41&lt;&gt;"","verlegt",IF(B41&lt;TODAY(),"offen","")))</f>
        <v/>
      </c>
      <c r="AN41" s="238"/>
      <c r="AO41" s="239" t="str">
        <f aca="true">IF(U41&lt;&gt;"","",IF(C41="","",IF(C41&lt;TODAY(),"offen","")))</f>
        <v/>
      </c>
      <c r="AP41" s="239"/>
      <c r="AQ41" s="223" t="n">
        <f aca="false">IF(F41&gt;G41,1,0)</f>
        <v>0</v>
      </c>
      <c r="AR41" s="223" t="n">
        <f aca="false">IF(G41&gt;F41,1,0)</f>
        <v>0</v>
      </c>
      <c r="AS41" s="27" t="n">
        <f aca="false">IF(H41&gt;I41,1,0)</f>
        <v>0</v>
      </c>
      <c r="AT41" s="27" t="n">
        <f aca="false">IF(I41&gt;H41,1,0)</f>
        <v>0</v>
      </c>
      <c r="AU41" s="223" t="n">
        <f aca="false">IF(J41&gt;K41,1,0)</f>
        <v>0</v>
      </c>
      <c r="AV41" s="223" t="n">
        <f aca="false">IF(K41&gt;J41,1,0)</f>
        <v>0</v>
      </c>
      <c r="AW41" s="27" t="n">
        <f aca="false">IF(L41&gt;M41,1,0)</f>
        <v>0</v>
      </c>
      <c r="AX41" s="27" t="n">
        <f aca="false">IF(M41&gt;L41,1,0)</f>
        <v>0</v>
      </c>
      <c r="AY41" s="223" t="n">
        <f aca="false">IF(N41&gt;O41,1,0)</f>
        <v>0</v>
      </c>
      <c r="AZ41" s="223" t="n">
        <f aca="false">IF(O41&gt;N41,1,0)</f>
        <v>0</v>
      </c>
      <c r="BA41" s="177" t="n">
        <f aca="false">IF(T41=3,1,0)</f>
        <v>0</v>
      </c>
      <c r="BB41" s="177" t="n">
        <f aca="false">IF(T41=2,1,0)</f>
        <v>0</v>
      </c>
      <c r="BC41" s="177" t="n">
        <f aca="false">IF(T41=1,1,0)</f>
        <v>0</v>
      </c>
      <c r="BD41" s="177" t="n">
        <f aca="false">IF(AND(T41=0,U41&lt;&gt;0),1,0)</f>
        <v>0</v>
      </c>
      <c r="BE41" s="177" t="n">
        <f aca="false">IF(U72=3,1,0)</f>
        <v>0</v>
      </c>
      <c r="BF41" s="177" t="n">
        <f aca="false">IF(U72=2,1,0)</f>
        <v>0</v>
      </c>
      <c r="BG41" s="177" t="n">
        <f aca="false">IF(U72=1,1,0)</f>
        <v>0</v>
      </c>
      <c r="BH41" s="177" t="n">
        <f aca="false">IF(AND(U72=0,T72&lt;&gt;0),1,0)</f>
        <v>0</v>
      </c>
      <c r="BI41" s="27"/>
    </row>
    <row r="42" customFormat="false" ht="15.75" hidden="false" customHeight="false" outlineLevel="0" collapsed="false">
      <c r="A42" s="224"/>
      <c r="B42" s="225"/>
      <c r="C42" s="226"/>
      <c r="D42" s="227" t="str">
        <f aca="false">D41</f>
        <v>VBC Altenglan</v>
      </c>
      <c r="E42" s="228" t="str">
        <f aca="false">E15</f>
        <v>TSG Trippstadt</v>
      </c>
      <c r="F42" s="229"/>
      <c r="G42" s="230"/>
      <c r="H42" s="231"/>
      <c r="I42" s="232"/>
      <c r="J42" s="229"/>
      <c r="K42" s="230"/>
      <c r="L42" s="231"/>
      <c r="M42" s="232"/>
      <c r="N42" s="229"/>
      <c r="O42" s="230"/>
      <c r="P42" s="233" t="str">
        <f aca="false">IF(F42="","",F42+H42+J42+L42+N42)</f>
        <v/>
      </c>
      <c r="Q42" s="234" t="str">
        <f aca="false">IF(G42="","",G42+I42+K42+M42+O42)</f>
        <v/>
      </c>
      <c r="R42" s="235" t="str">
        <f aca="false">IF(F42="","",AQ42+AS42+AU42+AW42+AY42)</f>
        <v/>
      </c>
      <c r="S42" s="236" t="str">
        <f aca="false">IF(G42="","",AR42+AT42+AV42+AX42+AZ42)</f>
        <v/>
      </c>
      <c r="T42" s="218" t="n">
        <f aca="false">IF(AND(R42&lt;&gt;"",R42=3,S42=0),3,              (IF(AND(R42&lt;&gt;"",R42=3,S42=1),3,                           (IF(AND(R42&lt;&gt;"",R42=3,S42=2),2,                        (IF(AND(R42&lt;&gt;"",R42=2),1,                                                 (IF(AND(R42&lt;&gt;"",R42=1),0,                                                               (IF(AND(R42&lt;&gt;"",R42=0),0,                                                                                0)))))))))))</f>
        <v>0</v>
      </c>
      <c r="U42" s="219" t="n">
        <f aca="false">IF(AND(S42&lt;&gt;"",S42=3,R42=0),3,              (IF(AND(S42&lt;&gt;"",S42=3,R42=1),3,                           (IF(AND(S42&lt;&gt;"",S42=3,R42=2),2,                        (IF(AND(S42&lt;&gt;"",S42=2),1,                                                 (IF(AND(S42&lt;&gt;"",S42=1),0,                                                               (IF(AND(S42&lt;&gt;"",S42=0),0,                                                                                0)))))))))))</f>
        <v>0</v>
      </c>
      <c r="V42" s="237"/>
      <c r="W42" s="237"/>
      <c r="X42" s="237"/>
      <c r="Y42" s="237"/>
      <c r="Z42" s="237"/>
      <c r="AA42" s="237"/>
      <c r="AB42" s="237"/>
      <c r="AC42" s="237"/>
      <c r="AD42" s="237"/>
      <c r="AE42" s="237"/>
      <c r="AF42" s="237"/>
      <c r="AG42" s="237"/>
      <c r="AH42" s="237"/>
      <c r="AI42" s="237"/>
      <c r="AJ42" s="237"/>
      <c r="AK42" s="237"/>
      <c r="AL42" s="237"/>
      <c r="AM42" s="264" t="str">
        <f aca="true">IF(U42&lt;&gt;"","",IF(C42&lt;&gt;"","verlegt",IF(B42&lt;TODAY(),"offen","")))</f>
        <v/>
      </c>
      <c r="AN42" s="264"/>
      <c r="AO42" s="239" t="str">
        <f aca="true">IF(U42&lt;&gt;"","",IF(C42="","",IF(C42&lt;TODAY(),"offen","")))</f>
        <v/>
      </c>
      <c r="AP42" s="239"/>
      <c r="AQ42" s="223" t="n">
        <f aca="false">IF(F42&gt;G42,1,0)</f>
        <v>0</v>
      </c>
      <c r="AR42" s="223" t="n">
        <f aca="false">IF(G42&gt;F42,1,0)</f>
        <v>0</v>
      </c>
      <c r="AS42" s="27" t="n">
        <f aca="false">IF(H42&gt;I42,1,0)</f>
        <v>0</v>
      </c>
      <c r="AT42" s="27" t="n">
        <f aca="false">IF(I42&gt;H42,1,0)</f>
        <v>0</v>
      </c>
      <c r="AU42" s="223" t="n">
        <f aca="false">IF(J42&gt;K42,1,0)</f>
        <v>0</v>
      </c>
      <c r="AV42" s="223" t="n">
        <f aca="false">IF(K42&gt;J42,1,0)</f>
        <v>0</v>
      </c>
      <c r="AW42" s="27" t="n">
        <f aca="false">IF(L42&gt;M42,1,0)</f>
        <v>0</v>
      </c>
      <c r="AX42" s="27" t="n">
        <f aca="false">IF(M42&gt;L42,1,0)</f>
        <v>0</v>
      </c>
      <c r="AY42" s="223" t="n">
        <f aca="false">IF(N42&gt;O42,1,0)</f>
        <v>0</v>
      </c>
      <c r="AZ42" s="223" t="n">
        <f aca="false">IF(O42&gt;N42,1,0)</f>
        <v>0</v>
      </c>
      <c r="BA42" s="177" t="n">
        <f aca="false">IF(T42=3,1,0)</f>
        <v>0</v>
      </c>
      <c r="BB42" s="177" t="n">
        <f aca="false">IF(T42=2,1,0)</f>
        <v>0</v>
      </c>
      <c r="BC42" s="177" t="n">
        <f aca="false">IF(T42=1,1,0)</f>
        <v>0</v>
      </c>
      <c r="BD42" s="177" t="n">
        <f aca="false">IF(AND(T42=0,U42&lt;&gt;0),1,0)</f>
        <v>0</v>
      </c>
      <c r="BE42" s="177" t="n">
        <f aca="false">IF(U83=3,1,0)</f>
        <v>0</v>
      </c>
      <c r="BF42" s="177" t="n">
        <f aca="false">IF(U83=2,1,0)</f>
        <v>0</v>
      </c>
      <c r="BG42" s="177" t="n">
        <f aca="false">IF(U83=1,1,0)</f>
        <v>0</v>
      </c>
      <c r="BH42" s="177" t="n">
        <f aca="false">IF(AND(U83=0,T83&lt;&gt;0),1,0)</f>
        <v>0</v>
      </c>
      <c r="BI42" s="27"/>
    </row>
    <row r="43" customFormat="false" ht="15.75" hidden="false" customHeight="false" outlineLevel="0" collapsed="false">
      <c r="A43" s="224"/>
      <c r="B43" s="225"/>
      <c r="C43" s="226"/>
      <c r="D43" s="227" t="str">
        <f aca="false">D41</f>
        <v>VBC Altenglan</v>
      </c>
      <c r="E43" s="228" t="str">
        <f aca="false">E18</f>
        <v>TSV Hütschenhausen II</v>
      </c>
      <c r="F43" s="229"/>
      <c r="G43" s="230"/>
      <c r="H43" s="231"/>
      <c r="I43" s="232"/>
      <c r="J43" s="229"/>
      <c r="K43" s="230"/>
      <c r="L43" s="231"/>
      <c r="M43" s="232"/>
      <c r="N43" s="229"/>
      <c r="O43" s="230"/>
      <c r="P43" s="233" t="str">
        <f aca="false">IF(F43="","",F43+H43+J43+L43+N43)</f>
        <v/>
      </c>
      <c r="Q43" s="234" t="str">
        <f aca="false">IF(G43="","",G43+I43+K43+M43+O43)</f>
        <v/>
      </c>
      <c r="R43" s="235" t="str">
        <f aca="false">IF(F43="","",AQ43+AS43+AU43+AW43+AY43)</f>
        <v/>
      </c>
      <c r="S43" s="236" t="str">
        <f aca="false">IF(G43="","",AR43+AT43+AV43+AX43+AZ43)</f>
        <v/>
      </c>
      <c r="T43" s="218" t="n">
        <f aca="false">IF(AND(R43&lt;&gt;"",R43=3,S43=0),3,              (IF(AND(R43&lt;&gt;"",R43=3,S43=1),3,                           (IF(AND(R43&lt;&gt;"",R43=3,S43=2),2,                        (IF(AND(R43&lt;&gt;"",R43=2),1,                                                 (IF(AND(R43&lt;&gt;"",R43=1),0,                                                               (IF(AND(R43&lt;&gt;"",R43=0),0,                                                                                0)))))))))))</f>
        <v>0</v>
      </c>
      <c r="U43" s="219" t="n">
        <f aca="false">IF(AND(S43&lt;&gt;"",S43=3,R43=0),3,              (IF(AND(S43&lt;&gt;"",S43=3,R43=1),3,                           (IF(AND(S43&lt;&gt;"",S43=3,R43=2),2,                        (IF(AND(S43&lt;&gt;"",S43=2),1,                                                 (IF(AND(S43&lt;&gt;"",S43=1),0,                                                               (IF(AND(S43&lt;&gt;"",S43=0),0,                                                                                0)))))))))))</f>
        <v>0</v>
      </c>
      <c r="V43" s="237"/>
      <c r="W43" s="237"/>
      <c r="X43" s="237"/>
      <c r="Y43" s="237"/>
      <c r="Z43" s="237"/>
      <c r="AA43" s="237"/>
      <c r="AB43" s="237"/>
      <c r="AC43" s="237"/>
      <c r="AD43" s="237"/>
      <c r="AE43" s="237"/>
      <c r="AF43" s="237"/>
      <c r="AG43" s="237"/>
      <c r="AH43" s="237"/>
      <c r="AI43" s="237"/>
      <c r="AJ43" s="237"/>
      <c r="AK43" s="237"/>
      <c r="AL43" s="237"/>
      <c r="AM43" s="238" t="str">
        <f aca="true">IF(U43&lt;&gt;"","",IF(C43&lt;&gt;"","verlegt",IF(B43&lt;TODAY(),"offen","")))</f>
        <v/>
      </c>
      <c r="AN43" s="238"/>
      <c r="AO43" s="239" t="str">
        <f aca="true">IF(U43&lt;&gt;"","",IF(C43="","",IF(C43&lt;TODAY(),"offen","")))</f>
        <v/>
      </c>
      <c r="AP43" s="239"/>
      <c r="AQ43" s="223" t="n">
        <f aca="false">IF(F43&gt;G43,1,0)</f>
        <v>0</v>
      </c>
      <c r="AR43" s="223" t="n">
        <f aca="false">IF(G43&gt;F43,1,0)</f>
        <v>0</v>
      </c>
      <c r="AS43" s="27" t="n">
        <f aca="false">IF(H43&gt;I43,1,0)</f>
        <v>0</v>
      </c>
      <c r="AT43" s="27" t="n">
        <f aca="false">IF(I43&gt;H43,1,0)</f>
        <v>0</v>
      </c>
      <c r="AU43" s="223" t="n">
        <f aca="false">IF(J43&gt;K43,1,0)</f>
        <v>0</v>
      </c>
      <c r="AV43" s="223" t="n">
        <f aca="false">IF(K43&gt;J43,1,0)</f>
        <v>0</v>
      </c>
      <c r="AW43" s="27" t="n">
        <f aca="false">IF(L43&gt;M43,1,0)</f>
        <v>0</v>
      </c>
      <c r="AX43" s="27" t="n">
        <f aca="false">IF(M43&gt;L43,1,0)</f>
        <v>0</v>
      </c>
      <c r="AY43" s="223" t="n">
        <f aca="false">IF(N43&gt;O43,1,0)</f>
        <v>0</v>
      </c>
      <c r="AZ43" s="223" t="n">
        <f aca="false">IF(O43&gt;N43,1,0)</f>
        <v>0</v>
      </c>
      <c r="BA43" s="177" t="n">
        <f aca="false">IF(T43=3,1,0)</f>
        <v>0</v>
      </c>
      <c r="BB43" s="177" t="n">
        <f aca="false">IF(T43=2,1,0)</f>
        <v>0</v>
      </c>
      <c r="BC43" s="177" t="n">
        <f aca="false">IF(T43=1,1,0)</f>
        <v>0</v>
      </c>
      <c r="BD43" s="177" t="n">
        <f aca="false">IF(AND(T43=0,U43&lt;&gt;0),1,0)</f>
        <v>0</v>
      </c>
      <c r="BE43" s="177" t="n">
        <f aca="false">IF(U94=3,1,0)</f>
        <v>0</v>
      </c>
      <c r="BF43" s="177" t="n">
        <f aca="false">IF(U94=2,1,0)</f>
        <v>0</v>
      </c>
      <c r="BG43" s="177" t="n">
        <f aca="false">IF(U94=1,1,0)</f>
        <v>0</v>
      </c>
      <c r="BH43" s="177" t="n">
        <f aca="false">IF(AND(U94=0,T94&lt;&gt;0),1,0)</f>
        <v>0</v>
      </c>
      <c r="BI43" s="27"/>
    </row>
    <row r="44" customFormat="false" ht="15" hidden="true" customHeight="true" outlineLevel="0" collapsed="false">
      <c r="A44" s="224"/>
      <c r="B44" s="225"/>
      <c r="C44" s="226"/>
      <c r="D44" s="227" t="str">
        <f aca="false">D43</f>
        <v>VBC Altenglan</v>
      </c>
      <c r="E44" s="228" t="n">
        <f aca="false">E21</f>
        <v>0</v>
      </c>
      <c r="F44" s="229"/>
      <c r="G44" s="230"/>
      <c r="H44" s="231"/>
      <c r="I44" s="232"/>
      <c r="J44" s="229"/>
      <c r="K44" s="230"/>
      <c r="L44" s="231"/>
      <c r="M44" s="232"/>
      <c r="N44" s="229"/>
      <c r="O44" s="230"/>
      <c r="P44" s="233" t="str">
        <f aca="false">IF(F44="","",F44+H44+J44+L44+N44)</f>
        <v/>
      </c>
      <c r="Q44" s="234" t="str">
        <f aca="false">IF(G44="","",G44+I44+K44+M44+O44)</f>
        <v/>
      </c>
      <c r="R44" s="235" t="str">
        <f aca="false">IF(F44="","",AQ44+AS44+AU44+AW44+AY44)</f>
        <v/>
      </c>
      <c r="S44" s="236" t="str">
        <f aca="false">IF(G44="","",AR44+AT44+AV44+AX44+AZ44)</f>
        <v/>
      </c>
      <c r="T44" s="218" t="n">
        <f aca="false">IF(AND(R44&lt;&gt;"",R44=3,S44=0),3,              (IF(AND(R44&lt;&gt;"",R44=3,S44=1),3,                           (IF(AND(R44&lt;&gt;"",R44=3,S44=2),2,                        (IF(AND(R44&lt;&gt;"",R44=2),1,                                                 (IF(AND(R44&lt;&gt;"",R44=1),0,                                                               (IF(AND(R44&lt;&gt;"",R44=0),0,                                                                                0)))))))))))</f>
        <v>0</v>
      </c>
      <c r="U44" s="219" t="n">
        <f aca="false">IF(AND(S44&lt;&gt;"",S44=3,R44=0),3,              (IF(AND(S44&lt;&gt;"",S44=3,R44=1),3,                           (IF(AND(S44&lt;&gt;"",S44=3,R44=2),2,                        (IF(AND(S44&lt;&gt;"",S44=2),1,                                                 (IF(AND(S44&lt;&gt;"",S44=1),0,                                                               (IF(AND(S44&lt;&gt;"",S44=0),0,                                                                                0)))))))))))</f>
        <v>0</v>
      </c>
      <c r="V44" s="237"/>
      <c r="W44" s="237"/>
      <c r="X44" s="237"/>
      <c r="Y44" s="237"/>
      <c r="Z44" s="237"/>
      <c r="AA44" s="237"/>
      <c r="AB44" s="237"/>
      <c r="AC44" s="237"/>
      <c r="AD44" s="237"/>
      <c r="AE44" s="237"/>
      <c r="AF44" s="237"/>
      <c r="AG44" s="237"/>
      <c r="AH44" s="237"/>
      <c r="AI44" s="237"/>
      <c r="AJ44" s="237"/>
      <c r="AK44" s="237"/>
      <c r="AL44" s="237"/>
      <c r="AM44" s="238" t="str">
        <f aca="true">IF(U44&lt;&gt;"","",IF(C44&lt;&gt;"","verlegt",IF(B44&lt;TODAY(),"offen","")))</f>
        <v/>
      </c>
      <c r="AN44" s="238"/>
      <c r="AO44" s="239" t="str">
        <f aca="true">IF(U44&lt;&gt;"","",IF(C44="","",IF(C44&lt;TODAY(),"offen","")))</f>
        <v/>
      </c>
      <c r="AP44" s="239"/>
      <c r="AQ44" s="223" t="n">
        <f aca="false">IF(F44&gt;G44,1,0)</f>
        <v>0</v>
      </c>
      <c r="AR44" s="223" t="n">
        <f aca="false">IF(G44&gt;F44,1,0)</f>
        <v>0</v>
      </c>
      <c r="AS44" s="27" t="n">
        <f aca="false">IF(H44&gt;I44,1,0)</f>
        <v>0</v>
      </c>
      <c r="AT44" s="27" t="n">
        <f aca="false">IF(I44&gt;H44,1,0)</f>
        <v>0</v>
      </c>
      <c r="AU44" s="223" t="n">
        <f aca="false">IF(J44&gt;K44,1,0)</f>
        <v>0</v>
      </c>
      <c r="AV44" s="223" t="n">
        <f aca="false">IF(K44&gt;J44,1,0)</f>
        <v>0</v>
      </c>
      <c r="AW44" s="27" t="n">
        <f aca="false">IF(L44&gt;M44,1,0)</f>
        <v>0</v>
      </c>
      <c r="AX44" s="27" t="n">
        <f aca="false">IF(M44&gt;L44,1,0)</f>
        <v>0</v>
      </c>
      <c r="AY44" s="223" t="n">
        <f aca="false">IF(N44&gt;O44,1,0)</f>
        <v>0</v>
      </c>
      <c r="AZ44" s="223" t="n">
        <f aca="false">IF(O44&gt;N44,1,0)</f>
        <v>0</v>
      </c>
      <c r="BA44" s="177" t="n">
        <f aca="false">IF(T44=3,1,0)</f>
        <v>0</v>
      </c>
      <c r="BB44" s="177" t="n">
        <f aca="false">IF(T44=2,1,0)</f>
        <v>0</v>
      </c>
      <c r="BC44" s="177" t="n">
        <f aca="false">IF(T44=1,1,0)</f>
        <v>0</v>
      </c>
      <c r="BD44" s="177" t="n">
        <f aca="false">IF(AND(T44=0,U44&lt;&gt;0),1,0)</f>
        <v>0</v>
      </c>
      <c r="BE44" s="177" t="n">
        <f aca="false">IF(U105=3,1,0)</f>
        <v>0</v>
      </c>
      <c r="BF44" s="177" t="n">
        <f aca="false">IF(U105=2,1,0)</f>
        <v>0</v>
      </c>
      <c r="BG44" s="177" t="n">
        <f aca="false">IF(U105=1,1,0)</f>
        <v>0</v>
      </c>
      <c r="BH44" s="177" t="n">
        <f aca="false">IF(AND(U105=0,T105&lt;&gt;0),1,0)</f>
        <v>0</v>
      </c>
      <c r="BI44" s="27"/>
    </row>
    <row r="45" customFormat="false" ht="15" hidden="true" customHeight="true" outlineLevel="0" collapsed="false">
      <c r="A45" s="224"/>
      <c r="B45" s="225"/>
      <c r="C45" s="226"/>
      <c r="D45" s="227" t="str">
        <f aca="false">D43</f>
        <v>VBC Altenglan</v>
      </c>
      <c r="E45" s="228" t="n">
        <f aca="false">E24</f>
        <v>0</v>
      </c>
      <c r="F45" s="229"/>
      <c r="G45" s="230"/>
      <c r="H45" s="231"/>
      <c r="I45" s="232"/>
      <c r="J45" s="229"/>
      <c r="K45" s="230"/>
      <c r="L45" s="231"/>
      <c r="M45" s="232"/>
      <c r="N45" s="229"/>
      <c r="O45" s="230"/>
      <c r="P45" s="233" t="str">
        <f aca="false">IF(F45="","",F45+H45+J45+L45+N45)</f>
        <v/>
      </c>
      <c r="Q45" s="234" t="str">
        <f aca="false">IF(G45="","",G45+I45+K45+M45+O45)</f>
        <v/>
      </c>
      <c r="R45" s="235" t="str">
        <f aca="false">IF(F45="","",AQ45+AS45+AU45+AW45+AY45)</f>
        <v/>
      </c>
      <c r="S45" s="236" t="str">
        <f aca="false">IF(G45="","",AR45+AT45+AV45+AX45+AZ45)</f>
        <v/>
      </c>
      <c r="T45" s="218" t="n">
        <f aca="false">IF(AND(R45&lt;&gt;"",R45=3,S45=0),3,              (IF(AND(R45&lt;&gt;"",R45=3,S45=1),3,                           (IF(AND(R45&lt;&gt;"",R45=3,S45=2),2,                        (IF(AND(R45&lt;&gt;"",R45=2),1,                                                 (IF(AND(R45&lt;&gt;"",R45=1),0,                                                               (IF(AND(R45&lt;&gt;"",R45=0),0,                                                                                0)))))))))))</f>
        <v>0</v>
      </c>
      <c r="U45" s="219" t="n">
        <f aca="false">IF(AND(S45&lt;&gt;"",S45=3,R45=0),3,              (IF(AND(S45&lt;&gt;"",S45=3,R45=1),3,                           (IF(AND(S45&lt;&gt;"",S45=3,R45=2),2,                        (IF(AND(S45&lt;&gt;"",S45=2),1,                                                 (IF(AND(S45&lt;&gt;"",S45=1),0,                                                               (IF(AND(S45&lt;&gt;"",S45=0),0,                                                                                0)))))))))))</f>
        <v>0</v>
      </c>
      <c r="V45" s="237"/>
      <c r="W45" s="237"/>
      <c r="X45" s="237"/>
      <c r="Y45" s="237"/>
      <c r="Z45" s="237"/>
      <c r="AA45" s="237"/>
      <c r="AB45" s="237"/>
      <c r="AC45" s="237"/>
      <c r="AD45" s="237"/>
      <c r="AE45" s="237"/>
      <c r="AF45" s="237"/>
      <c r="AG45" s="237"/>
      <c r="AH45" s="237"/>
      <c r="AI45" s="237"/>
      <c r="AJ45" s="237"/>
      <c r="AK45" s="237"/>
      <c r="AL45" s="237"/>
      <c r="AM45" s="238" t="str">
        <f aca="true">IF(U45&lt;&gt;"","",IF(C45&lt;&gt;"","verlegt",IF(B45&lt;TODAY(),"offen","")))</f>
        <v/>
      </c>
      <c r="AN45" s="238"/>
      <c r="AO45" s="239" t="str">
        <f aca="true">IF(U45&lt;&gt;"","",IF(C45="","",IF(C45&lt;TODAY(),"offen","")))</f>
        <v/>
      </c>
      <c r="AP45" s="239"/>
      <c r="AQ45" s="223" t="n">
        <f aca="false">IF(F45&gt;G45,1,0)</f>
        <v>0</v>
      </c>
      <c r="AR45" s="223" t="n">
        <f aca="false">IF(G45&gt;F45,1,0)</f>
        <v>0</v>
      </c>
      <c r="AS45" s="27" t="n">
        <f aca="false">IF(H45&gt;I45,1,0)</f>
        <v>0</v>
      </c>
      <c r="AT45" s="27" t="n">
        <f aca="false">IF(I45&gt;H45,1,0)</f>
        <v>0</v>
      </c>
      <c r="AU45" s="223" t="n">
        <f aca="false">IF(J45&gt;K45,1,0)</f>
        <v>0</v>
      </c>
      <c r="AV45" s="223" t="n">
        <f aca="false">IF(K45&gt;J45,1,0)</f>
        <v>0</v>
      </c>
      <c r="AW45" s="27" t="n">
        <f aca="false">IF(L45&gt;M45,1,0)</f>
        <v>0</v>
      </c>
      <c r="AX45" s="27" t="n">
        <f aca="false">IF(M45&gt;L45,1,0)</f>
        <v>0</v>
      </c>
      <c r="AY45" s="223" t="n">
        <f aca="false">IF(N45&gt;O45,1,0)</f>
        <v>0</v>
      </c>
      <c r="AZ45" s="223" t="n">
        <f aca="false">IF(O45&gt;N45,1,0)</f>
        <v>0</v>
      </c>
      <c r="BA45" s="177" t="n">
        <f aca="false">IF(T45=3,1,0)</f>
        <v>0</v>
      </c>
      <c r="BB45" s="177" t="n">
        <f aca="false">IF(T45=2,1,0)</f>
        <v>0</v>
      </c>
      <c r="BC45" s="177" t="n">
        <f aca="false">IF(T45=1,1,0)</f>
        <v>0</v>
      </c>
      <c r="BD45" s="177" t="n">
        <f aca="false">IF(AND(T45=0,U45&lt;&gt;0),1,0)</f>
        <v>0</v>
      </c>
      <c r="BE45" s="177" t="n">
        <f aca="false">IF(U116=3,1,0)</f>
        <v>0</v>
      </c>
      <c r="BF45" s="177" t="n">
        <f aca="false">IF(U116=2,1,0)</f>
        <v>0</v>
      </c>
      <c r="BG45" s="177" t="n">
        <f aca="false">IF(U116=1,1,0)</f>
        <v>0</v>
      </c>
      <c r="BH45" s="177" t="n">
        <f aca="false">IF(AND(U116=0,T116&lt;&gt;0),1,0)</f>
        <v>0</v>
      </c>
      <c r="BI45" s="27"/>
    </row>
    <row r="46" customFormat="false" ht="15" hidden="true" customHeight="true" outlineLevel="0" collapsed="false">
      <c r="A46" s="224"/>
      <c r="B46" s="225"/>
      <c r="C46" s="226"/>
      <c r="D46" s="227" t="str">
        <f aca="false">D45</f>
        <v>VBC Altenglan</v>
      </c>
      <c r="E46" s="228" t="n">
        <f aca="false">E27</f>
        <v>0</v>
      </c>
      <c r="F46" s="229"/>
      <c r="G46" s="230"/>
      <c r="H46" s="231"/>
      <c r="I46" s="232"/>
      <c r="J46" s="229"/>
      <c r="K46" s="230"/>
      <c r="L46" s="231"/>
      <c r="M46" s="232"/>
      <c r="N46" s="229"/>
      <c r="O46" s="230"/>
      <c r="P46" s="233" t="str">
        <f aca="false">IF(F46="","",F46+H46+J46+L46+N46)</f>
        <v/>
      </c>
      <c r="Q46" s="234" t="str">
        <f aca="false">IF(G46="","",G46+I46+K46+M46+O46)</f>
        <v/>
      </c>
      <c r="R46" s="235" t="str">
        <f aca="false">IF(F46="","",AQ46+AS46+AU46+AW46+AY46)</f>
        <v/>
      </c>
      <c r="S46" s="236" t="str">
        <f aca="false">IF(G46="","",AR46+AT46+AV46+AX46+AZ46)</f>
        <v/>
      </c>
      <c r="T46" s="218" t="n">
        <f aca="false">IF(AND(R46&lt;&gt;"",R46=3,S46=0),3,              (IF(AND(R46&lt;&gt;"",R46=3,S46=1),3,                           (IF(AND(R46&lt;&gt;"",R46=3,S46=2),2,                        (IF(AND(R46&lt;&gt;"",R46=2),1,                                                 (IF(AND(R46&lt;&gt;"",R46=1),0,                                                               (IF(AND(R46&lt;&gt;"",R46=0),0,                                                                                0)))))))))))</f>
        <v>0</v>
      </c>
      <c r="U46" s="219" t="n">
        <f aca="false">IF(AND(S46&lt;&gt;"",S46=3,R46=0),3,              (IF(AND(S46&lt;&gt;"",S46=3,R46=1),3,                           (IF(AND(S46&lt;&gt;"",S46=3,R46=2),2,                        (IF(AND(S46&lt;&gt;"",S46=2),1,                                                 (IF(AND(S46&lt;&gt;"",S46=1),0,                                                               (IF(AND(S46&lt;&gt;"",S46=0),0,                                                                                0)))))))))))</f>
        <v>0</v>
      </c>
      <c r="V46" s="237"/>
      <c r="W46" s="237"/>
      <c r="X46" s="237"/>
      <c r="Y46" s="237"/>
      <c r="Z46" s="237"/>
      <c r="AA46" s="237"/>
      <c r="AB46" s="237"/>
      <c r="AC46" s="237"/>
      <c r="AD46" s="237"/>
      <c r="AE46" s="237"/>
      <c r="AF46" s="237"/>
      <c r="AG46" s="237"/>
      <c r="AH46" s="237"/>
      <c r="AI46" s="237"/>
      <c r="AJ46" s="237"/>
      <c r="AK46" s="237"/>
      <c r="AL46" s="237"/>
      <c r="AM46" s="238" t="str">
        <f aca="true">IF(U46&lt;&gt;"","",IF(C46&lt;&gt;"","verlegt",IF(B46&lt;TODAY(),"offen","")))</f>
        <v/>
      </c>
      <c r="AN46" s="238"/>
      <c r="AO46" s="239" t="str">
        <f aca="true">IF(U46&lt;&gt;"","",IF(C46="","",IF(C46&lt;TODAY(),"offen","")))</f>
        <v/>
      </c>
      <c r="AP46" s="239"/>
      <c r="AQ46" s="223" t="n">
        <f aca="false">IF(F46&gt;G46,1,0)</f>
        <v>0</v>
      </c>
      <c r="AR46" s="223" t="n">
        <f aca="false">IF(G46&gt;F46,1,0)</f>
        <v>0</v>
      </c>
      <c r="AS46" s="27" t="n">
        <f aca="false">IF(H46&gt;I46,1,0)</f>
        <v>0</v>
      </c>
      <c r="AT46" s="27" t="n">
        <f aca="false">IF(I46&gt;H46,1,0)</f>
        <v>0</v>
      </c>
      <c r="AU46" s="223" t="n">
        <f aca="false">IF(J46&gt;K46,1,0)</f>
        <v>0</v>
      </c>
      <c r="AV46" s="223" t="n">
        <f aca="false">IF(K46&gt;J46,1,0)</f>
        <v>0</v>
      </c>
      <c r="AW46" s="27" t="n">
        <f aca="false">IF(L46&gt;M46,1,0)</f>
        <v>0</v>
      </c>
      <c r="AX46" s="27" t="n">
        <f aca="false">IF(M46&gt;L46,1,0)</f>
        <v>0</v>
      </c>
      <c r="AY46" s="223" t="n">
        <f aca="false">IF(N46&gt;O46,1,0)</f>
        <v>0</v>
      </c>
      <c r="AZ46" s="223" t="n">
        <f aca="false">IF(O46&gt;N46,1,0)</f>
        <v>0</v>
      </c>
      <c r="BA46" s="177" t="n">
        <f aca="false">IF(T46=3,1,0)</f>
        <v>0</v>
      </c>
      <c r="BB46" s="177" t="n">
        <f aca="false">IF(T46=2,1,0)</f>
        <v>0</v>
      </c>
      <c r="BC46" s="177" t="n">
        <f aca="false">IF(T46=1,1,0)</f>
        <v>0</v>
      </c>
      <c r="BD46" s="177" t="n">
        <f aca="false">IF(AND(T46=0,U46&lt;&gt;0),1,0)</f>
        <v>0</v>
      </c>
      <c r="BE46" s="177" t="n">
        <f aca="false">IF(U127=3,1,0)</f>
        <v>0</v>
      </c>
      <c r="BF46" s="177" t="n">
        <f aca="false">IF(U127=2,1,0)</f>
        <v>0</v>
      </c>
      <c r="BG46" s="177" t="n">
        <f aca="false">IF(U127=1,1,0)</f>
        <v>0</v>
      </c>
      <c r="BH46" s="177" t="n">
        <f aca="false">IF(AND(U127=0,T127&lt;&gt;0),1,0)</f>
        <v>0</v>
      </c>
      <c r="BI46" s="27"/>
    </row>
    <row r="47" customFormat="false" ht="15" hidden="true" customHeight="true" outlineLevel="0" collapsed="false">
      <c r="A47" s="224"/>
      <c r="B47" s="225"/>
      <c r="C47" s="226"/>
      <c r="D47" s="227" t="str">
        <f aca="false">D45</f>
        <v>VBC Altenglan</v>
      </c>
      <c r="E47" s="240" t="n">
        <f aca="false">E30</f>
        <v>0</v>
      </c>
      <c r="F47" s="229"/>
      <c r="G47" s="230"/>
      <c r="H47" s="231"/>
      <c r="I47" s="232"/>
      <c r="J47" s="229"/>
      <c r="K47" s="230"/>
      <c r="L47" s="231"/>
      <c r="M47" s="232"/>
      <c r="N47" s="229"/>
      <c r="O47" s="230"/>
      <c r="P47" s="233" t="str">
        <f aca="false">IF(F47="","",F47+H47+J47+L47+N47)</f>
        <v/>
      </c>
      <c r="Q47" s="234" t="str">
        <f aca="false">IF(G47="","",G47+I47+K47+M47+O47)</f>
        <v/>
      </c>
      <c r="R47" s="235" t="str">
        <f aca="false">IF(F47="","",AQ47+AS47+AU47+AW47+AY47)</f>
        <v/>
      </c>
      <c r="S47" s="236" t="str">
        <f aca="false">IF(G47="","",AR47+AT47+AV47+AX47+AZ47)</f>
        <v/>
      </c>
      <c r="T47" s="218" t="n">
        <f aca="false">IF(AND(R47&lt;&gt;"",R47=3,S47=0),3,              (IF(AND(R47&lt;&gt;"",R47=3,S47=1),3,                           (IF(AND(R47&lt;&gt;"",R47=3,S47=2),2,                        (IF(AND(R47&lt;&gt;"",R47=2),1,                                                 (IF(AND(R47&lt;&gt;"",R47=1),0,                                                               (IF(AND(R47&lt;&gt;"",R47=0),0,                                                                                0)))))))))))</f>
        <v>0</v>
      </c>
      <c r="U47" s="219" t="n">
        <f aca="false">IF(AND(S47&lt;&gt;"",S47=3,R47=0),3,              (IF(AND(S47&lt;&gt;"",S47=3,R47=1),3,                           (IF(AND(S47&lt;&gt;"",S47=3,R47=2),2,                        (IF(AND(S47&lt;&gt;"",S47=2),1,                                                 (IF(AND(S47&lt;&gt;"",S47=1),0,                                                               (IF(AND(S47&lt;&gt;"",S47=0),0,                                                                                0)))))))))))</f>
        <v>0</v>
      </c>
      <c r="V47" s="237"/>
      <c r="W47" s="237"/>
      <c r="X47" s="237"/>
      <c r="Y47" s="237"/>
      <c r="Z47" s="237"/>
      <c r="AA47" s="237"/>
      <c r="AB47" s="237"/>
      <c r="AC47" s="237"/>
      <c r="AD47" s="237"/>
      <c r="AE47" s="237"/>
      <c r="AF47" s="237"/>
      <c r="AG47" s="237"/>
      <c r="AH47" s="237"/>
      <c r="AI47" s="237"/>
      <c r="AJ47" s="237"/>
      <c r="AK47" s="237"/>
      <c r="AL47" s="237"/>
      <c r="AM47" s="238" t="str">
        <f aca="true">IF(U47&lt;&gt;"","",IF(C47&lt;&gt;"","verlegt",IF(B47&lt;TODAY(),"offen","")))</f>
        <v/>
      </c>
      <c r="AN47" s="238"/>
      <c r="AO47" s="239" t="str">
        <f aca="true">IF(U47&lt;&gt;"","",IF(C47="","",IF(C47&lt;TODAY(),"offen","")))</f>
        <v/>
      </c>
      <c r="AP47" s="239"/>
      <c r="AQ47" s="223" t="n">
        <f aca="false">IF(F47&gt;G47,1,0)</f>
        <v>0</v>
      </c>
      <c r="AR47" s="223" t="n">
        <f aca="false">IF(G47&gt;F47,1,0)</f>
        <v>0</v>
      </c>
      <c r="AS47" s="27" t="n">
        <f aca="false">IF(H47&gt;I47,1,0)</f>
        <v>0</v>
      </c>
      <c r="AT47" s="27" t="n">
        <f aca="false">IF(I47&gt;H47,1,0)</f>
        <v>0</v>
      </c>
      <c r="AU47" s="223" t="n">
        <f aca="false">IF(J47&gt;K47,1,0)</f>
        <v>0</v>
      </c>
      <c r="AV47" s="223" t="n">
        <f aca="false">IF(K47&gt;J47,1,0)</f>
        <v>0</v>
      </c>
      <c r="AW47" s="27" t="n">
        <f aca="false">IF(L47&gt;M47,1,0)</f>
        <v>0</v>
      </c>
      <c r="AX47" s="27" t="n">
        <f aca="false">IF(M47&gt;L47,1,0)</f>
        <v>0</v>
      </c>
      <c r="AY47" s="223" t="n">
        <f aca="false">IF(N47&gt;O47,1,0)</f>
        <v>0</v>
      </c>
      <c r="AZ47" s="223" t="n">
        <f aca="false">IF(O47&gt;N47,1,0)</f>
        <v>0</v>
      </c>
      <c r="BA47" s="177" t="n">
        <f aca="false">IF(T47=3,1,0)</f>
        <v>0</v>
      </c>
      <c r="BB47" s="177" t="n">
        <f aca="false">IF(T47=2,1,0)</f>
        <v>0</v>
      </c>
      <c r="BC47" s="177" t="n">
        <f aca="false">IF(T47=1,1,0)</f>
        <v>0</v>
      </c>
      <c r="BD47" s="177" t="n">
        <f aca="false">IF(AND(T47=0,U47&lt;&gt;0),1,0)</f>
        <v>0</v>
      </c>
      <c r="BE47" s="177" t="n">
        <f aca="false">IF(U138=3,1,0)</f>
        <v>0</v>
      </c>
      <c r="BF47" s="177" t="n">
        <f aca="false">IF(U138=2,1,0)</f>
        <v>0</v>
      </c>
      <c r="BG47" s="177" t="n">
        <f aca="false">IF(U138=1,1,0)</f>
        <v>0</v>
      </c>
      <c r="BH47" s="177" t="n">
        <f aca="false">IF(AND(U138=0,T138&lt;&gt;0),1,0)</f>
        <v>0</v>
      </c>
      <c r="BI47" s="27"/>
    </row>
    <row r="48" customFormat="false" ht="15" hidden="true" customHeight="true" outlineLevel="0" collapsed="false">
      <c r="A48" s="241"/>
      <c r="B48" s="242"/>
      <c r="C48" s="243"/>
      <c r="D48" s="227" t="str">
        <f aca="false">D47</f>
        <v>VBC Altenglan</v>
      </c>
      <c r="E48" s="244" t="n">
        <f aca="false">E33</f>
        <v>0</v>
      </c>
      <c r="F48" s="245"/>
      <c r="G48" s="246"/>
      <c r="H48" s="247"/>
      <c r="I48" s="248"/>
      <c r="J48" s="245"/>
      <c r="K48" s="246"/>
      <c r="L48" s="247"/>
      <c r="M48" s="248"/>
      <c r="N48" s="245"/>
      <c r="O48" s="246"/>
      <c r="P48" s="249" t="str">
        <f aca="false">IF(F48="","",F48+H48+J48+L48+N48)</f>
        <v/>
      </c>
      <c r="Q48" s="250" t="str">
        <f aca="false">IF(G48="","",G48+I48+K48+M48+O48)</f>
        <v/>
      </c>
      <c r="R48" s="251" t="str">
        <f aca="false">IF(F48="","",AQ48+AS48+AU48+AW48+AY48)</f>
        <v/>
      </c>
      <c r="S48" s="252" t="str">
        <f aca="false">IF(G48="","",AR48+AT48+AV48+AX48+AZ48)</f>
        <v/>
      </c>
      <c r="T48" s="218" t="n">
        <f aca="false">IF(AND(R48&lt;&gt;"",R48=3,S48=0),3,              (IF(AND(R48&lt;&gt;"",R48=3,S48=1),3,                           (IF(AND(R48&lt;&gt;"",R48=3,S48=2),2,                        (IF(AND(R48&lt;&gt;"",R48=2),1,                                                 (IF(AND(R48&lt;&gt;"",R48=1),0,                                                               (IF(AND(R48&lt;&gt;"",R48=0),0,                                                                                0)))))))))))</f>
        <v>0</v>
      </c>
      <c r="U48" s="219" t="n">
        <f aca="false">IF(AND(S48&lt;&gt;"",S48=3,R48=0),3,              (IF(AND(S48&lt;&gt;"",S48=3,R48=1),3,                           (IF(AND(S48&lt;&gt;"",S48=3,R48=2),2,                        (IF(AND(S48&lt;&gt;"",S48=2),1,                                                 (IF(AND(S48&lt;&gt;"",S48=1),0,                                                               (IF(AND(S48&lt;&gt;"",S48=0),0,                                                                                0)))))))))))</f>
        <v>0</v>
      </c>
      <c r="V48" s="253"/>
      <c r="W48" s="253"/>
      <c r="X48" s="253"/>
      <c r="Y48" s="253"/>
      <c r="Z48" s="253"/>
      <c r="AA48" s="253"/>
      <c r="AB48" s="253"/>
      <c r="AC48" s="253"/>
      <c r="AD48" s="253"/>
      <c r="AE48" s="253"/>
      <c r="AF48" s="253"/>
      <c r="AG48" s="253"/>
      <c r="AH48" s="253"/>
      <c r="AI48" s="253"/>
      <c r="AJ48" s="253"/>
      <c r="AK48" s="253"/>
      <c r="AL48" s="253"/>
      <c r="AM48" s="254" t="str">
        <f aca="true">IF(U48&lt;&gt;"","",IF(C48&lt;&gt;"","verlegt",IF(B48&lt;TODAY(),"offen","")))</f>
        <v/>
      </c>
      <c r="AN48" s="254"/>
      <c r="AO48" s="255" t="str">
        <f aca="true">IF(U48&lt;&gt;"","",IF(C48="","",IF(C48&lt;TODAY(),"offen","")))</f>
        <v/>
      </c>
      <c r="AP48" s="255"/>
      <c r="AQ48" s="223" t="n">
        <f aca="false">IF(F48&gt;G48,1,0)</f>
        <v>0</v>
      </c>
      <c r="AR48" s="223" t="n">
        <f aca="false">IF(G48&gt;F48,1,0)</f>
        <v>0</v>
      </c>
      <c r="AS48" s="27" t="n">
        <f aca="false">IF(H48&gt;I48,1,0)</f>
        <v>0</v>
      </c>
      <c r="AT48" s="27" t="n">
        <f aca="false">IF(I48&gt;H48,1,0)</f>
        <v>0</v>
      </c>
      <c r="AU48" s="223" t="n">
        <f aca="false">IF(J48&gt;K48,1,0)</f>
        <v>0</v>
      </c>
      <c r="AV48" s="223" t="n">
        <f aca="false">IF(K48&gt;J48,1,0)</f>
        <v>0</v>
      </c>
      <c r="AW48" s="27" t="n">
        <f aca="false">IF(L48&gt;M48,1,0)</f>
        <v>0</v>
      </c>
      <c r="AX48" s="27" t="n">
        <f aca="false">IF(M48&gt;L48,1,0)</f>
        <v>0</v>
      </c>
      <c r="AY48" s="223" t="n">
        <f aca="false">IF(N48&gt;O48,1,0)</f>
        <v>0</v>
      </c>
      <c r="AZ48" s="223" t="n">
        <f aca="false">IF(O48&gt;N48,1,0)</f>
        <v>0</v>
      </c>
      <c r="BA48" s="177" t="n">
        <f aca="false">IF(T48=3,1,0)</f>
        <v>0</v>
      </c>
      <c r="BB48" s="177" t="n">
        <f aca="false">IF(T48=2,1,0)</f>
        <v>0</v>
      </c>
      <c r="BC48" s="177" t="n">
        <f aca="false">IF(T48=1,1,0)</f>
        <v>0</v>
      </c>
      <c r="BD48" s="177" t="n">
        <f aca="false">IF(AND(T48=0,U48&lt;&gt;0),1,0)</f>
        <v>0</v>
      </c>
      <c r="BE48" s="177" t="n">
        <f aca="false">IF(149=3,1,0)</f>
        <v>0</v>
      </c>
      <c r="BF48" s="177" t="n">
        <f aca="false">IF(U149=2,1,0)</f>
        <v>0</v>
      </c>
      <c r="BG48" s="177" t="n">
        <f aca="false">IF(U149=1,1,0)</f>
        <v>0</v>
      </c>
      <c r="BH48" s="177" t="n">
        <f aca="false">IF(AND(U149=0,T149&lt;&gt;0),1,0)</f>
        <v>0</v>
      </c>
      <c r="BI48" s="27"/>
    </row>
    <row r="49" customFormat="false" ht="15.75" hidden="false" customHeight="false" outlineLevel="0" collapsed="false">
      <c r="A49" s="26"/>
      <c r="C49" s="27"/>
      <c r="D49" s="24"/>
      <c r="E49" s="24"/>
      <c r="T49" s="218" t="n">
        <f aca="false">IF(AND(R49&lt;&gt;"",R49=3,S49=0),3,              (IF(AND(R49&lt;&gt;"",R49=3,S49=1),3,                           (IF(AND(R49&lt;&gt;"",R49=3,S49=2),2,                        (IF(AND(R49&lt;&gt;"",R49=2),1,                                                 (IF(AND(R49&lt;&gt;"",R49=1),0,                                                               (IF(AND(R49&lt;&gt;"",R49=0),0,                                                                                0)))))))))))</f>
        <v>0</v>
      </c>
      <c r="U49" s="219" t="n">
        <f aca="false">IF(AND(S49&lt;&gt;"",S49=3,R49=0),3,              (IF(AND(S49&lt;&gt;"",S49=3,R49=1),3,                           (IF(AND(S49&lt;&gt;"",S49=3,R49=2),2,                        (IF(AND(S49&lt;&gt;"",S49=2),1,                                                 (IF(AND(S49&lt;&gt;"",S49=1),0,                                                               (IF(AND(S49&lt;&gt;"",S49=0),0,                                                                                0)))))))))))</f>
        <v>0</v>
      </c>
      <c r="V49" s="256"/>
      <c r="W49" s="256"/>
      <c r="X49" s="257"/>
      <c r="Y49" s="257"/>
      <c r="Z49" s="257"/>
      <c r="AA49" s="257"/>
      <c r="AB49" s="257"/>
      <c r="AC49" s="257"/>
      <c r="AD49" s="257"/>
      <c r="AE49" s="257"/>
      <c r="AF49" s="257"/>
      <c r="AG49" s="257"/>
      <c r="AH49" s="257"/>
      <c r="AI49" s="257"/>
      <c r="AJ49" s="257"/>
      <c r="AK49" s="257"/>
      <c r="AL49" s="257"/>
      <c r="AM49" s="257"/>
      <c r="AQ49" s="223"/>
      <c r="AR49" s="223"/>
      <c r="AS49" s="27"/>
      <c r="AT49" s="27"/>
      <c r="AU49" s="223"/>
      <c r="AV49" s="223"/>
      <c r="AW49" s="27"/>
      <c r="AX49" s="27"/>
      <c r="AY49" s="223"/>
      <c r="AZ49" s="223"/>
      <c r="BA49" s="258" t="n">
        <f aca="false">SUM(BA39:BA48)</f>
        <v>0</v>
      </c>
      <c r="BB49" s="258" t="n">
        <f aca="false">SUM(BB39:BB48)</f>
        <v>0</v>
      </c>
      <c r="BC49" s="258" t="n">
        <f aca="false">SUM(BC39:BC48)</f>
        <v>0</v>
      </c>
      <c r="BD49" s="258" t="n">
        <f aca="false">SUM(BD39:BD48)</f>
        <v>0</v>
      </c>
      <c r="BE49" s="258" t="n">
        <f aca="false">SUM(BE39:BE48)</f>
        <v>0</v>
      </c>
      <c r="BF49" s="258" t="n">
        <f aca="false">SUM(BF39:BF48)</f>
        <v>0</v>
      </c>
      <c r="BG49" s="258" t="n">
        <f aca="false">SUM(BG39:BG48)</f>
        <v>0</v>
      </c>
      <c r="BH49" s="258" t="n">
        <f aca="false">SUM(BH39:BH48)</f>
        <v>0</v>
      </c>
      <c r="BI49" s="27" t="n">
        <f aca="false">SUM(BA49:BH49)</f>
        <v>0</v>
      </c>
    </row>
    <row r="50" customFormat="false" ht="15.75" hidden="false" customHeight="false" outlineLevel="0" collapsed="false">
      <c r="A50" s="205"/>
      <c r="B50" s="206"/>
      <c r="C50" s="259"/>
      <c r="D50" s="260" t="str">
        <f aca="false">E6</f>
        <v>TV Rodenbach US 1</v>
      </c>
      <c r="E50" s="209" t="str">
        <f aca="false">E3</f>
        <v>VBC Altenglan</v>
      </c>
      <c r="F50" s="212"/>
      <c r="G50" s="213"/>
      <c r="H50" s="210"/>
      <c r="I50" s="211"/>
      <c r="J50" s="212"/>
      <c r="K50" s="213"/>
      <c r="L50" s="210"/>
      <c r="M50" s="211"/>
      <c r="N50" s="212"/>
      <c r="O50" s="213"/>
      <c r="P50" s="216" t="str">
        <f aca="false">IF(F50="","",F50+H50+J50+L50+N50)</f>
        <v/>
      </c>
      <c r="Q50" s="217" t="str">
        <f aca="false">IF(G50="","",G50+I50+K50+M50+O50)</f>
        <v/>
      </c>
      <c r="R50" s="216" t="str">
        <f aca="false">IF(F50="","",AQ50+AS50+AU50+AW50+AY50)</f>
        <v/>
      </c>
      <c r="S50" s="217" t="str">
        <f aca="false">IF(G50="","",AR50+AT50+AV50+AX50+AZ50)</f>
        <v/>
      </c>
      <c r="T50" s="218" t="n">
        <f aca="false">IF(AND(R50&lt;&gt;"",R50=3,S50=0),3,              (IF(AND(R50&lt;&gt;"",R50=3,S50=1),3,                           (IF(AND(R50&lt;&gt;"",R50=3,S50=2),2,                        (IF(AND(R50&lt;&gt;"",R50=2),1,                                                 (IF(AND(R50&lt;&gt;"",R50=1),0,                                                               (IF(AND(R50&lt;&gt;"",R50=0),0,                                                                                0)))))))))))</f>
        <v>0</v>
      </c>
      <c r="U50" s="219" t="n">
        <f aca="false">IF(AND(S50&lt;&gt;"",S50=3,R50=0),3,              (IF(AND(S50&lt;&gt;"",S50=3,R50=1),3,                           (IF(AND(S50&lt;&gt;"",S50=3,R50=2),2,                        (IF(AND(S50&lt;&gt;"",S50=2),1,                                                 (IF(AND(S50&lt;&gt;"",S50=1),0,                                                               (IF(AND(S50&lt;&gt;"",S50=0),0,                                                                                0)))))))))))</f>
        <v>0</v>
      </c>
      <c r="V50" s="220"/>
      <c r="W50" s="220"/>
      <c r="X50" s="220"/>
      <c r="Y50" s="220"/>
      <c r="Z50" s="220"/>
      <c r="AA50" s="220"/>
      <c r="AB50" s="220"/>
      <c r="AC50" s="220"/>
      <c r="AD50" s="220"/>
      <c r="AE50" s="220"/>
      <c r="AF50" s="220"/>
      <c r="AG50" s="220"/>
      <c r="AH50" s="220"/>
      <c r="AI50" s="220"/>
      <c r="AJ50" s="220"/>
      <c r="AK50" s="220"/>
      <c r="AL50" s="220"/>
      <c r="AM50" s="221" t="str">
        <f aca="true">IF(U50&lt;&gt;"","",IF(C50&lt;&gt;"","verlegt",IF(B50&lt;TODAY(),"offen","")))</f>
        <v/>
      </c>
      <c r="AN50" s="221"/>
      <c r="AO50" s="222" t="str">
        <f aca="true">IF(U50&lt;&gt;"","",IF(C50="","",IF(C50&lt;TODAY(),"offen","")))</f>
        <v/>
      </c>
      <c r="AP50" s="222"/>
      <c r="AQ50" s="223" t="n">
        <f aca="false">IF(F50&gt;G50,1,0)</f>
        <v>0</v>
      </c>
      <c r="AR50" s="223" t="n">
        <f aca="false">IF(G50&gt;F50,1,0)</f>
        <v>0</v>
      </c>
      <c r="AS50" s="27" t="n">
        <f aca="false">IF(H50&gt;I50,1,0)</f>
        <v>0</v>
      </c>
      <c r="AT50" s="27" t="n">
        <f aca="false">IF(I50&gt;H50,1,0)</f>
        <v>0</v>
      </c>
      <c r="AU50" s="223" t="n">
        <f aca="false">IF(J50&gt;K50,1,0)</f>
        <v>0</v>
      </c>
      <c r="AV50" s="223" t="n">
        <f aca="false">IF(K50&gt;J50,1,0)</f>
        <v>0</v>
      </c>
      <c r="AW50" s="27" t="n">
        <f aca="false">IF(L50&gt;M50,1,0)</f>
        <v>0</v>
      </c>
      <c r="AX50" s="27" t="n">
        <f aca="false">IF(M50&gt;L50,1,0)</f>
        <v>0</v>
      </c>
      <c r="AY50" s="223" t="n">
        <f aca="false">IF(N50&gt;O50,1,0)</f>
        <v>0</v>
      </c>
      <c r="AZ50" s="223" t="n">
        <f aca="false">IF(O50&gt;N50,1,0)</f>
        <v>0</v>
      </c>
      <c r="BA50" s="177" t="n">
        <f aca="false">IF(T50=3,1,0)</f>
        <v>0</v>
      </c>
      <c r="BB50" s="177" t="n">
        <f aca="false">IF(T50=2,1,0)</f>
        <v>0</v>
      </c>
      <c r="BC50" s="177" t="n">
        <f aca="false">IF(T50=1,1,0)</f>
        <v>0</v>
      </c>
      <c r="BD50" s="177" t="n">
        <f aca="false">IF(AND(T50=0,U50&lt;&gt;0),1,0)</f>
        <v>0</v>
      </c>
      <c r="BE50" s="177" t="n">
        <f aca="false">IF(U39=3,1,0)</f>
        <v>0</v>
      </c>
      <c r="BF50" s="177" t="n">
        <f aca="false">IF(U39=2,1,0)</f>
        <v>0</v>
      </c>
      <c r="BG50" s="177" t="n">
        <f aca="false">IF(U39=1,1,0)</f>
        <v>0</v>
      </c>
      <c r="BH50" s="177" t="n">
        <f aca="false">IF(AND(U39=0,T39&lt;&gt;0),1,0)</f>
        <v>0</v>
      </c>
      <c r="BI50" s="27"/>
    </row>
    <row r="51" customFormat="false" ht="15.75" hidden="false" customHeight="false" outlineLevel="0" collapsed="false">
      <c r="A51" s="224"/>
      <c r="B51" s="225"/>
      <c r="C51" s="261"/>
      <c r="D51" s="262" t="str">
        <f aca="false">D50</f>
        <v>TV Rodenbach US 1</v>
      </c>
      <c r="E51" s="228" t="str">
        <f aca="false">E9</f>
        <v>SV Miesau</v>
      </c>
      <c r="F51" s="231"/>
      <c r="G51" s="232"/>
      <c r="H51" s="229"/>
      <c r="I51" s="230"/>
      <c r="J51" s="231"/>
      <c r="K51" s="232"/>
      <c r="L51" s="229"/>
      <c r="M51" s="230"/>
      <c r="N51" s="231"/>
      <c r="O51" s="232"/>
      <c r="P51" s="235" t="str">
        <f aca="false">IF(F51="","",F51+H51+J51+L51+N51)</f>
        <v/>
      </c>
      <c r="Q51" s="236" t="str">
        <f aca="false">IF(G51="","",G51+I51+K51+M51+O51)</f>
        <v/>
      </c>
      <c r="R51" s="235" t="str">
        <f aca="false">IF(F51="","",AQ51+AS51+AU51+AW51+AY51)</f>
        <v/>
      </c>
      <c r="S51" s="236" t="str">
        <f aca="false">IF(G51="","",AR51+AT51+AV51+AX51+AZ51)</f>
        <v/>
      </c>
      <c r="T51" s="218" t="n">
        <f aca="false">IF(AND(R51&lt;&gt;"",R51=3,S51=0),3,              (IF(AND(R51&lt;&gt;"",R51=3,S51=1),3,                           (IF(AND(R51&lt;&gt;"",R51=3,S51=2),2,                        (IF(AND(R51&lt;&gt;"",R51=2),1,                                                 (IF(AND(R51&lt;&gt;"",R51=1),0,                                                               (IF(AND(R51&lt;&gt;"",R51=0),0,                                                                                0)))))))))))</f>
        <v>0</v>
      </c>
      <c r="U51" s="219" t="n">
        <f aca="false">IF(AND(S51&lt;&gt;"",S51=3,R51=0),3,              (IF(AND(S51&lt;&gt;"",S51=3,R51=1),3,                           (IF(AND(S51&lt;&gt;"",S51=3,R51=2),2,                        (IF(AND(S51&lt;&gt;"",S51=2),1,                                                 (IF(AND(S51&lt;&gt;"",S51=1),0,                                                               (IF(AND(S51&lt;&gt;"",S51=0),0,                                                                                0)))))))))))</f>
        <v>0</v>
      </c>
      <c r="V51" s="237"/>
      <c r="W51" s="237"/>
      <c r="X51" s="237"/>
      <c r="Y51" s="237"/>
      <c r="Z51" s="237"/>
      <c r="AA51" s="237"/>
      <c r="AB51" s="237"/>
      <c r="AC51" s="237"/>
      <c r="AD51" s="237"/>
      <c r="AE51" s="237"/>
      <c r="AF51" s="237"/>
      <c r="AG51" s="237"/>
      <c r="AH51" s="237"/>
      <c r="AI51" s="237"/>
      <c r="AJ51" s="237"/>
      <c r="AK51" s="237"/>
      <c r="AL51" s="237"/>
      <c r="AM51" s="238" t="str">
        <f aca="true">IF(U51&lt;&gt;"","",IF(C51&lt;&gt;"","verlegt",IF(B51&lt;TODAY(),"offen","")))</f>
        <v/>
      </c>
      <c r="AN51" s="238"/>
      <c r="AO51" s="239" t="str">
        <f aca="true">IF(U51&lt;&gt;"","",IF(C51="","",IF(C51&lt;TODAY(),"offen","")))</f>
        <v/>
      </c>
      <c r="AP51" s="239"/>
      <c r="AQ51" s="223" t="n">
        <f aca="false">IF(F51&gt;G51,1,0)</f>
        <v>0</v>
      </c>
      <c r="AR51" s="223" t="n">
        <f aca="false">IF(G51&gt;F51,1,0)</f>
        <v>0</v>
      </c>
      <c r="AS51" s="27" t="n">
        <f aca="false">IF(H51&gt;I51,1,0)</f>
        <v>0</v>
      </c>
      <c r="AT51" s="27" t="n">
        <f aca="false">IF(I51&gt;H51,1,0)</f>
        <v>0</v>
      </c>
      <c r="AU51" s="223" t="n">
        <f aca="false">IF(J51&gt;K51,1,0)</f>
        <v>0</v>
      </c>
      <c r="AV51" s="223" t="n">
        <f aca="false">IF(K51&gt;J51,1,0)</f>
        <v>0</v>
      </c>
      <c r="AW51" s="27" t="n">
        <f aca="false">IF(L51&gt;M51,1,0)</f>
        <v>0</v>
      </c>
      <c r="AX51" s="27" t="n">
        <f aca="false">IF(M51&gt;L51,1,0)</f>
        <v>0</v>
      </c>
      <c r="AY51" s="223" t="n">
        <f aca="false">IF(N51&gt;O51,1,0)</f>
        <v>0</v>
      </c>
      <c r="AZ51" s="223" t="n">
        <f aca="false">IF(O51&gt;N51,1,0)</f>
        <v>0</v>
      </c>
      <c r="BA51" s="177" t="n">
        <f aca="false">IF(T51=3,1,0)</f>
        <v>0</v>
      </c>
      <c r="BB51" s="177" t="n">
        <f aca="false">IF(T51=2,1,0)</f>
        <v>0</v>
      </c>
      <c r="BC51" s="177" t="n">
        <f aca="false">IF(T51=1,1,0)</f>
        <v>0</v>
      </c>
      <c r="BD51" s="177" t="n">
        <f aca="false">IF(AND(T51=0,U51&lt;&gt;0),1,0)</f>
        <v>0</v>
      </c>
      <c r="BE51" s="177" t="n">
        <f aca="false">IF(U62=3,1,0)</f>
        <v>0</v>
      </c>
      <c r="BF51" s="177" t="n">
        <f aca="false">IF(U62=2,1,0)</f>
        <v>0</v>
      </c>
      <c r="BG51" s="177" t="n">
        <f aca="false">IF(U62=1,1,0)</f>
        <v>0</v>
      </c>
      <c r="BH51" s="177" t="n">
        <f aca="false">IF(AND(U62=0,T62&lt;&gt;0),1,0)</f>
        <v>0</v>
      </c>
      <c r="BI51" s="27"/>
    </row>
    <row r="52" customFormat="false" ht="15.75" hidden="false" customHeight="false" outlineLevel="0" collapsed="false">
      <c r="A52" s="224"/>
      <c r="B52" s="225"/>
      <c r="C52" s="263"/>
      <c r="D52" s="262" t="str">
        <f aca="false">D51</f>
        <v>TV Rodenbach US 1</v>
      </c>
      <c r="E52" s="228" t="str">
        <f aca="false">E12</f>
        <v>TV Rodenbach US 2</v>
      </c>
      <c r="F52" s="231"/>
      <c r="G52" s="232"/>
      <c r="H52" s="229"/>
      <c r="I52" s="230"/>
      <c r="J52" s="231"/>
      <c r="K52" s="232"/>
      <c r="L52" s="229"/>
      <c r="M52" s="230"/>
      <c r="N52" s="231"/>
      <c r="O52" s="232"/>
      <c r="P52" s="235" t="str">
        <f aca="false">IF(F52="","",F52+H52+J52+L52+N52)</f>
        <v/>
      </c>
      <c r="Q52" s="236" t="str">
        <f aca="false">IF(G52="","",G52+I52+K52+M52+O52)</f>
        <v/>
      </c>
      <c r="R52" s="235" t="str">
        <f aca="false">IF(F52="","",AQ52+AS52+AU52+AW52+AY52)</f>
        <v/>
      </c>
      <c r="S52" s="236" t="str">
        <f aca="false">IF(G52="","",AR52+AT52+AV52+AX52+AZ52)</f>
        <v/>
      </c>
      <c r="T52" s="218" t="n">
        <f aca="false">IF(AND(R52&lt;&gt;"",R52=3,S52=0),3,              (IF(AND(R52&lt;&gt;"",R52=3,S52=1),3,                           (IF(AND(R52&lt;&gt;"",R52=3,S52=2),2,                        (IF(AND(R52&lt;&gt;"",R52=2),1,                                                 (IF(AND(R52&lt;&gt;"",R52=1),0,                                                               (IF(AND(R52&lt;&gt;"",R52=0),0,                                                                                0)))))))))))</f>
        <v>0</v>
      </c>
      <c r="U52" s="219" t="n">
        <f aca="false">IF(AND(S52&lt;&gt;"",S52=3,R52=0),3,              (IF(AND(S52&lt;&gt;"",S52=3,R52=1),3,                           (IF(AND(S52&lt;&gt;"",S52=3,R52=2),2,                        (IF(AND(S52&lt;&gt;"",S52=2),1,                                                 (IF(AND(S52&lt;&gt;"",S52=1),0,                                                               (IF(AND(S52&lt;&gt;"",S52=0),0,                                                                                0)))))))))))</f>
        <v>0</v>
      </c>
      <c r="V52" s="237"/>
      <c r="W52" s="237"/>
      <c r="X52" s="237"/>
      <c r="Y52" s="237"/>
      <c r="Z52" s="237"/>
      <c r="AA52" s="237"/>
      <c r="AB52" s="237"/>
      <c r="AC52" s="237"/>
      <c r="AD52" s="237"/>
      <c r="AE52" s="237"/>
      <c r="AF52" s="237"/>
      <c r="AG52" s="237"/>
      <c r="AH52" s="237"/>
      <c r="AI52" s="237"/>
      <c r="AJ52" s="237"/>
      <c r="AK52" s="237"/>
      <c r="AL52" s="237"/>
      <c r="AM52" s="238" t="str">
        <f aca="true">IF(U52&lt;&gt;"","",IF(C52&lt;&gt;"","verlegt",IF(B52&lt;TODAY(),"offen","")))</f>
        <v/>
      </c>
      <c r="AN52" s="238"/>
      <c r="AO52" s="239" t="str">
        <f aca="true">IF(U52&lt;&gt;"","",IF(C52="","",IF(C52&lt;TODAY(),"offen","")))</f>
        <v/>
      </c>
      <c r="AP52" s="239"/>
      <c r="AQ52" s="223" t="n">
        <f aca="false">IF(F52&gt;G52,1,0)</f>
        <v>0</v>
      </c>
      <c r="AR52" s="223" t="n">
        <f aca="false">IF(G52&gt;F52,1,0)</f>
        <v>0</v>
      </c>
      <c r="AS52" s="27" t="n">
        <f aca="false">IF(H52&gt;I52,1,0)</f>
        <v>0</v>
      </c>
      <c r="AT52" s="27" t="n">
        <f aca="false">IF(I52&gt;H52,1,0)</f>
        <v>0</v>
      </c>
      <c r="AU52" s="223" t="n">
        <f aca="false">IF(J52&gt;K52,1,0)</f>
        <v>0</v>
      </c>
      <c r="AV52" s="223" t="n">
        <f aca="false">IF(K52&gt;J52,1,0)</f>
        <v>0</v>
      </c>
      <c r="AW52" s="27" t="n">
        <f aca="false">IF(L52&gt;M52,1,0)</f>
        <v>0</v>
      </c>
      <c r="AX52" s="27" t="n">
        <f aca="false">IF(M52&gt;L52,1,0)</f>
        <v>0</v>
      </c>
      <c r="AY52" s="223" t="n">
        <f aca="false">IF(N52&gt;O52,1,0)</f>
        <v>0</v>
      </c>
      <c r="AZ52" s="223" t="n">
        <f aca="false">IF(O52&gt;N52,1,0)</f>
        <v>0</v>
      </c>
      <c r="BA52" s="177" t="n">
        <f aca="false">IF(T52=3,1,0)</f>
        <v>0</v>
      </c>
      <c r="BB52" s="177" t="n">
        <f aca="false">IF(T52=2,1,0)</f>
        <v>0</v>
      </c>
      <c r="BC52" s="177" t="n">
        <f aca="false">IF(T52=1,1,0)</f>
        <v>0</v>
      </c>
      <c r="BD52" s="177" t="n">
        <f aca="false">IF(AND(T52=0,U52&lt;&gt;0),1,0)</f>
        <v>0</v>
      </c>
      <c r="BE52" s="177" t="n">
        <f aca="false">IF(U73=3,1,0)</f>
        <v>0</v>
      </c>
      <c r="BF52" s="177" t="n">
        <f aca="false">IF(U73=2,1,0)</f>
        <v>0</v>
      </c>
      <c r="BG52" s="177" t="n">
        <f aca="false">IF(U73=1,1,0)</f>
        <v>0</v>
      </c>
      <c r="BH52" s="177" t="n">
        <f aca="false">IF(AND(U73=0,T73&lt;&gt;0),1,0)</f>
        <v>0</v>
      </c>
      <c r="BI52" s="27"/>
    </row>
    <row r="53" customFormat="false" ht="15.75" hidden="false" customHeight="false" outlineLevel="0" collapsed="false">
      <c r="A53" s="224"/>
      <c r="B53" s="225"/>
      <c r="C53" s="261"/>
      <c r="D53" s="262" t="str">
        <f aca="false">D52</f>
        <v>TV Rodenbach US 1</v>
      </c>
      <c r="E53" s="228" t="str">
        <f aca="false">E15</f>
        <v>TSG Trippstadt</v>
      </c>
      <c r="F53" s="231"/>
      <c r="G53" s="232"/>
      <c r="H53" s="229"/>
      <c r="I53" s="230"/>
      <c r="J53" s="231"/>
      <c r="K53" s="232"/>
      <c r="L53" s="229"/>
      <c r="M53" s="230"/>
      <c r="N53" s="231"/>
      <c r="O53" s="232"/>
      <c r="P53" s="235" t="str">
        <f aca="false">IF(F53="","",F53+H53+J53+L53+N53)</f>
        <v/>
      </c>
      <c r="Q53" s="236" t="str">
        <f aca="false">IF(G53="","",G53+I53+K53+M53+O53)</f>
        <v/>
      </c>
      <c r="R53" s="235" t="str">
        <f aca="false">IF(F53="","",AQ53+AS53+AU53+AW53+AY53)</f>
        <v/>
      </c>
      <c r="S53" s="236" t="str">
        <f aca="false">IF(G53="","",AR53+AT53+AV53+AX53+AZ53)</f>
        <v/>
      </c>
      <c r="T53" s="218" t="n">
        <f aca="false">IF(AND(R53&lt;&gt;"",R53=3,S53=0),3,              (IF(AND(R53&lt;&gt;"",R53=3,S53=1),3,                           (IF(AND(R53&lt;&gt;"",R53=3,S53=2),2,                        (IF(AND(R53&lt;&gt;"",R53=2),1,                                                 (IF(AND(R53&lt;&gt;"",R53=1),0,                                                               (IF(AND(R53&lt;&gt;"",R53=0),0,                                                                                0)))))))))))</f>
        <v>0</v>
      </c>
      <c r="U53" s="219" t="n">
        <f aca="false">IF(AND(S53&lt;&gt;"",S53=3,R53=0),3,              (IF(AND(S53&lt;&gt;"",S53=3,R53=1),3,                           (IF(AND(S53&lt;&gt;"",S53=3,R53=2),2,                        (IF(AND(S53&lt;&gt;"",S53=2),1,                                                 (IF(AND(S53&lt;&gt;"",S53=1),0,                                                               (IF(AND(S53&lt;&gt;"",S53=0),0,                                                                                0)))))))))))</f>
        <v>0</v>
      </c>
      <c r="V53" s="237"/>
      <c r="W53" s="237"/>
      <c r="X53" s="237"/>
      <c r="Y53" s="237"/>
      <c r="Z53" s="237"/>
      <c r="AA53" s="237"/>
      <c r="AB53" s="237"/>
      <c r="AC53" s="237"/>
      <c r="AD53" s="237"/>
      <c r="AE53" s="237"/>
      <c r="AF53" s="237"/>
      <c r="AG53" s="237"/>
      <c r="AH53" s="237"/>
      <c r="AI53" s="237"/>
      <c r="AJ53" s="237"/>
      <c r="AK53" s="237"/>
      <c r="AL53" s="237"/>
      <c r="AM53" s="264" t="str">
        <f aca="true">IF(U53&lt;&gt;"","",IF(C53&lt;&gt;"","verlegt",IF(B53&lt;TODAY(),"offen","")))</f>
        <v/>
      </c>
      <c r="AN53" s="264"/>
      <c r="AO53" s="239" t="str">
        <f aca="true">IF(U53&lt;&gt;"","",IF(C53="","",IF(C53&lt;TODAY(),"offen","")))</f>
        <v/>
      </c>
      <c r="AP53" s="239"/>
      <c r="AQ53" s="223" t="n">
        <f aca="false">IF(F53&gt;G53,1,0)</f>
        <v>0</v>
      </c>
      <c r="AR53" s="223" t="n">
        <f aca="false">IF(G53&gt;F53,1,0)</f>
        <v>0</v>
      </c>
      <c r="AS53" s="27" t="n">
        <f aca="false">IF(H53&gt;I53,1,0)</f>
        <v>0</v>
      </c>
      <c r="AT53" s="27" t="n">
        <f aca="false">IF(I53&gt;H53,1,0)</f>
        <v>0</v>
      </c>
      <c r="AU53" s="223" t="n">
        <f aca="false">IF(J53&gt;K53,1,0)</f>
        <v>0</v>
      </c>
      <c r="AV53" s="223" t="n">
        <f aca="false">IF(K53&gt;J53,1,0)</f>
        <v>0</v>
      </c>
      <c r="AW53" s="27" t="n">
        <f aca="false">IF(L53&gt;M53,1,0)</f>
        <v>0</v>
      </c>
      <c r="AX53" s="27" t="n">
        <f aca="false">IF(M53&gt;L53,1,0)</f>
        <v>0</v>
      </c>
      <c r="AY53" s="223" t="n">
        <f aca="false">IF(N53&gt;O53,1,0)</f>
        <v>0</v>
      </c>
      <c r="AZ53" s="223" t="n">
        <f aca="false">IF(O53&gt;N53,1,0)</f>
        <v>0</v>
      </c>
      <c r="BA53" s="177" t="n">
        <f aca="false">IF(T53=3,1,0)</f>
        <v>0</v>
      </c>
      <c r="BB53" s="177" t="n">
        <f aca="false">IF(T53=2,1,0)</f>
        <v>0</v>
      </c>
      <c r="BC53" s="177" t="n">
        <f aca="false">IF(T53=1,1,0)</f>
        <v>0</v>
      </c>
      <c r="BD53" s="177" t="n">
        <f aca="false">IF(AND(T53=0,U53&lt;&gt;0),1,0)</f>
        <v>0</v>
      </c>
      <c r="BE53" s="177" t="n">
        <f aca="false">IF(U84=3,1,0)</f>
        <v>0</v>
      </c>
      <c r="BF53" s="177" t="n">
        <f aca="false">IF(U84=2,1,0)</f>
        <v>0</v>
      </c>
      <c r="BG53" s="177" t="n">
        <f aca="false">IF(U84=1,1,0)</f>
        <v>0</v>
      </c>
      <c r="BH53" s="177" t="n">
        <f aca="false">IF(AND(U84=0,T84&lt;&gt;0),1,0)</f>
        <v>0</v>
      </c>
      <c r="BI53" s="27"/>
    </row>
    <row r="54" customFormat="false" ht="15.75" hidden="false" customHeight="false" outlineLevel="0" collapsed="false">
      <c r="A54" s="224"/>
      <c r="B54" s="225"/>
      <c r="C54" s="261"/>
      <c r="D54" s="262" t="str">
        <f aca="false">D53</f>
        <v>TV Rodenbach US 1</v>
      </c>
      <c r="E54" s="228" t="str">
        <f aca="false">E18</f>
        <v>TSV Hütschenhausen II</v>
      </c>
      <c r="F54" s="231"/>
      <c r="G54" s="232"/>
      <c r="H54" s="229"/>
      <c r="I54" s="230"/>
      <c r="J54" s="231"/>
      <c r="K54" s="232"/>
      <c r="L54" s="229"/>
      <c r="M54" s="230"/>
      <c r="N54" s="231"/>
      <c r="O54" s="232"/>
      <c r="P54" s="235" t="str">
        <f aca="false">IF(F54="","",F54+H54+J54+L54+N54)</f>
        <v/>
      </c>
      <c r="Q54" s="236" t="str">
        <f aca="false">IF(G54="","",G54+I54+K54+M54+O54)</f>
        <v/>
      </c>
      <c r="R54" s="235" t="str">
        <f aca="false">IF(F54="","",AQ54+AS54+AU54+AW54+AY54)</f>
        <v/>
      </c>
      <c r="S54" s="236" t="str">
        <f aca="false">IF(G54="","",AR54+AT54+AV54+AX54+AZ54)</f>
        <v/>
      </c>
      <c r="T54" s="218" t="n">
        <f aca="false">IF(AND(R54&lt;&gt;"",R54=3,S54=0),3,              (IF(AND(R54&lt;&gt;"",R54=3,S54=1),3,                           (IF(AND(R54&lt;&gt;"",R54=3,S54=2),2,                        (IF(AND(R54&lt;&gt;"",R54=2),1,                                                 (IF(AND(R54&lt;&gt;"",R54=1),0,                                                               (IF(AND(R54&lt;&gt;"",R54=0),0,                                                                                0)))))))))))</f>
        <v>0</v>
      </c>
      <c r="U54" s="219" t="n">
        <f aca="false">IF(AND(S54&lt;&gt;"",S54=3,R54=0),3,              (IF(AND(S54&lt;&gt;"",S54=3,R54=1),3,                           (IF(AND(S54&lt;&gt;"",S54=3,R54=2),2,                        (IF(AND(S54&lt;&gt;"",S54=2),1,                                                 (IF(AND(S54&lt;&gt;"",S54=1),0,                                                               (IF(AND(S54&lt;&gt;"",S54=0),0,                                                                                0)))))))))))</f>
        <v>0</v>
      </c>
      <c r="V54" s="237"/>
      <c r="W54" s="237"/>
      <c r="X54" s="237"/>
      <c r="Y54" s="237"/>
      <c r="Z54" s="237"/>
      <c r="AA54" s="237"/>
      <c r="AB54" s="237"/>
      <c r="AC54" s="237"/>
      <c r="AD54" s="237"/>
      <c r="AE54" s="237"/>
      <c r="AF54" s="237"/>
      <c r="AG54" s="237"/>
      <c r="AH54" s="237"/>
      <c r="AI54" s="237"/>
      <c r="AJ54" s="237"/>
      <c r="AK54" s="237"/>
      <c r="AL54" s="237"/>
      <c r="AM54" s="238" t="str">
        <f aca="true">IF(U54&lt;&gt;"","",IF(C54&lt;&gt;"","verlegt",IF(B54&lt;TODAY(),"offen","")))</f>
        <v/>
      </c>
      <c r="AN54" s="238"/>
      <c r="AO54" s="239" t="str">
        <f aca="true">IF(U54&lt;&gt;"","",IF(C54="","",IF(C54&lt;TODAY(),"offen","")))</f>
        <v/>
      </c>
      <c r="AP54" s="239"/>
      <c r="AQ54" s="223" t="n">
        <f aca="false">IF(F54&gt;G54,1,0)</f>
        <v>0</v>
      </c>
      <c r="AR54" s="223" t="n">
        <f aca="false">IF(G54&gt;F54,1,0)</f>
        <v>0</v>
      </c>
      <c r="AS54" s="27" t="n">
        <f aca="false">IF(H54&gt;I54,1,0)</f>
        <v>0</v>
      </c>
      <c r="AT54" s="27" t="n">
        <f aca="false">IF(I54&gt;H54,1,0)</f>
        <v>0</v>
      </c>
      <c r="AU54" s="223" t="n">
        <f aca="false">IF(J54&gt;K54,1,0)</f>
        <v>0</v>
      </c>
      <c r="AV54" s="223" t="n">
        <f aca="false">IF(K54&gt;J54,1,0)</f>
        <v>0</v>
      </c>
      <c r="AW54" s="27" t="n">
        <f aca="false">IF(L54&gt;M54,1,0)</f>
        <v>0</v>
      </c>
      <c r="AX54" s="27" t="n">
        <f aca="false">IF(M54&gt;L54,1,0)</f>
        <v>0</v>
      </c>
      <c r="AY54" s="223" t="n">
        <f aca="false">IF(N54&gt;O54,1,0)</f>
        <v>0</v>
      </c>
      <c r="AZ54" s="223" t="n">
        <f aca="false">IF(O54&gt;N54,1,0)</f>
        <v>0</v>
      </c>
      <c r="BA54" s="177" t="n">
        <f aca="false">IF(T54=3,1,0)</f>
        <v>0</v>
      </c>
      <c r="BB54" s="177" t="n">
        <f aca="false">IF(T54=2,1,0)</f>
        <v>0</v>
      </c>
      <c r="BC54" s="177" t="n">
        <f aca="false">IF(T54=1,1,0)</f>
        <v>0</v>
      </c>
      <c r="BD54" s="177" t="n">
        <f aca="false">IF(AND(T54=0,U54&lt;&gt;0),1,0)</f>
        <v>0</v>
      </c>
      <c r="BE54" s="177" t="n">
        <f aca="false">IF(U95=3,1,0)</f>
        <v>0</v>
      </c>
      <c r="BF54" s="177" t="n">
        <f aca="false">IF(U95=2,1,0)</f>
        <v>0</v>
      </c>
      <c r="BG54" s="177" t="n">
        <f aca="false">IF(U95=1,1,0)</f>
        <v>0</v>
      </c>
      <c r="BH54" s="177" t="n">
        <f aca="false">IF(AND(U95=0,T95&lt;&gt;0),1,0)</f>
        <v>0</v>
      </c>
      <c r="BI54" s="27"/>
    </row>
    <row r="55" customFormat="false" ht="15" hidden="true" customHeight="true" outlineLevel="0" collapsed="false">
      <c r="A55" s="224"/>
      <c r="B55" s="225"/>
      <c r="C55" s="263"/>
      <c r="D55" s="262" t="str">
        <f aca="false">D54</f>
        <v>TV Rodenbach US 1</v>
      </c>
      <c r="E55" s="228" t="n">
        <f aca="false">E21</f>
        <v>0</v>
      </c>
      <c r="F55" s="231"/>
      <c r="G55" s="232"/>
      <c r="H55" s="229"/>
      <c r="I55" s="230"/>
      <c r="J55" s="231"/>
      <c r="K55" s="232"/>
      <c r="L55" s="229"/>
      <c r="M55" s="230"/>
      <c r="N55" s="231"/>
      <c r="O55" s="232"/>
      <c r="P55" s="235" t="str">
        <f aca="false">IF(F55="","",F55+H55+J55+L55+N55)</f>
        <v/>
      </c>
      <c r="Q55" s="236" t="str">
        <f aca="false">IF(G55="","",G55+I55+K55+M55+O55)</f>
        <v/>
      </c>
      <c r="R55" s="235" t="str">
        <f aca="false">IF(F55="","",AQ55+AS55+AU55+AW55+AY55)</f>
        <v/>
      </c>
      <c r="S55" s="236" t="str">
        <f aca="false">IF(G55="","",AR55+AT55+AV55+AX55+AZ55)</f>
        <v/>
      </c>
      <c r="T55" s="218" t="n">
        <f aca="false">IF(AND(R55&lt;&gt;"",R55=3,S55=0),3,              (IF(AND(R55&lt;&gt;"",R55=3,S55=1),3,                           (IF(AND(R55&lt;&gt;"",R55=3,S55=2),2,                        (IF(AND(R55&lt;&gt;"",R55=2),1,                                                 (IF(AND(R55&lt;&gt;"",R55=1),0,                                                               (IF(AND(R55&lt;&gt;"",R55=0),0,                                                                                0)))))))))))</f>
        <v>0</v>
      </c>
      <c r="U55" s="219" t="n">
        <f aca="false">IF(AND(S55&lt;&gt;"",S55=3,R55=0),3,              (IF(AND(S55&lt;&gt;"",S55=3,R55=1),3,                           (IF(AND(S55&lt;&gt;"",S55=3,R55=2),2,                        (IF(AND(S55&lt;&gt;"",S55=2),1,                                                 (IF(AND(S55&lt;&gt;"",S55=1),0,                                                               (IF(AND(S55&lt;&gt;"",S55=0),0,                                                                                0)))))))))))</f>
        <v>0</v>
      </c>
      <c r="V55" s="237"/>
      <c r="W55" s="237"/>
      <c r="X55" s="237"/>
      <c r="Y55" s="237"/>
      <c r="Z55" s="237"/>
      <c r="AA55" s="237"/>
      <c r="AB55" s="237"/>
      <c r="AC55" s="237"/>
      <c r="AD55" s="237"/>
      <c r="AE55" s="237"/>
      <c r="AF55" s="237"/>
      <c r="AG55" s="237"/>
      <c r="AH55" s="237"/>
      <c r="AI55" s="237"/>
      <c r="AJ55" s="237"/>
      <c r="AK55" s="237"/>
      <c r="AL55" s="237"/>
      <c r="AM55" s="238" t="str">
        <f aca="true">IF(U55&lt;&gt;"","",IF(C55&lt;&gt;"","verlegt",IF(B55&lt;TODAY(),"offen","")))</f>
        <v/>
      </c>
      <c r="AN55" s="238"/>
      <c r="AO55" s="239" t="str">
        <f aca="true">IF(U55&lt;&gt;"","",IF(C55="","",IF(C55&lt;TODAY(),"offen","")))</f>
        <v/>
      </c>
      <c r="AP55" s="239"/>
      <c r="AQ55" s="223" t="n">
        <f aca="false">IF(F55&gt;G55,1,0)</f>
        <v>0</v>
      </c>
      <c r="AR55" s="223" t="n">
        <f aca="false">IF(G55&gt;F55,1,0)</f>
        <v>0</v>
      </c>
      <c r="AS55" s="27" t="n">
        <f aca="false">IF(H55&gt;I55,1,0)</f>
        <v>0</v>
      </c>
      <c r="AT55" s="27" t="n">
        <f aca="false">IF(I55&gt;H55,1,0)</f>
        <v>0</v>
      </c>
      <c r="AU55" s="223" t="n">
        <f aca="false">IF(J55&gt;K55,1,0)</f>
        <v>0</v>
      </c>
      <c r="AV55" s="223" t="n">
        <f aca="false">IF(K55&gt;J55,1,0)</f>
        <v>0</v>
      </c>
      <c r="AW55" s="27" t="n">
        <f aca="false">IF(L55&gt;M55,1,0)</f>
        <v>0</v>
      </c>
      <c r="AX55" s="27" t="n">
        <f aca="false">IF(M55&gt;L55,1,0)</f>
        <v>0</v>
      </c>
      <c r="AY55" s="223" t="n">
        <f aca="false">IF(N55&gt;O55,1,0)</f>
        <v>0</v>
      </c>
      <c r="AZ55" s="223" t="n">
        <f aca="false">IF(O55&gt;N55,1,0)</f>
        <v>0</v>
      </c>
      <c r="BA55" s="177" t="n">
        <f aca="false">IF(T55=3,1,0)</f>
        <v>0</v>
      </c>
      <c r="BB55" s="177" t="n">
        <f aca="false">IF(T55=2,1,0)</f>
        <v>0</v>
      </c>
      <c r="BC55" s="177" t="n">
        <f aca="false">IF(T55=1,1,0)</f>
        <v>0</v>
      </c>
      <c r="BD55" s="177" t="n">
        <f aca="false">IF(AND(T55=0,U55&lt;&gt;0),1,0)</f>
        <v>0</v>
      </c>
      <c r="BE55" s="177" t="n">
        <f aca="false">IF(U106=3,1,0)</f>
        <v>0</v>
      </c>
      <c r="BF55" s="177" t="n">
        <f aca="false">IF(U106=2,1,0)</f>
        <v>0</v>
      </c>
      <c r="BG55" s="177" t="n">
        <f aca="false">IF(U106=1,1,0)</f>
        <v>0</v>
      </c>
      <c r="BH55" s="177" t="n">
        <f aca="false">IF(AND(U106=0,T106&lt;&gt;0),1,0)</f>
        <v>0</v>
      </c>
      <c r="BI55" s="27"/>
    </row>
    <row r="56" customFormat="false" ht="15" hidden="true" customHeight="true" outlineLevel="0" collapsed="false">
      <c r="A56" s="224"/>
      <c r="B56" s="225"/>
      <c r="C56" s="263"/>
      <c r="D56" s="262" t="str">
        <f aca="false">D55</f>
        <v>TV Rodenbach US 1</v>
      </c>
      <c r="E56" s="228" t="n">
        <f aca="false">E24</f>
        <v>0</v>
      </c>
      <c r="F56" s="231"/>
      <c r="G56" s="232"/>
      <c r="H56" s="229"/>
      <c r="I56" s="230"/>
      <c r="J56" s="231"/>
      <c r="K56" s="232"/>
      <c r="L56" s="229"/>
      <c r="M56" s="230"/>
      <c r="N56" s="231"/>
      <c r="O56" s="232"/>
      <c r="P56" s="235" t="str">
        <f aca="false">IF(F56="","",F56+H56+J56+L56+N56)</f>
        <v/>
      </c>
      <c r="Q56" s="236" t="str">
        <f aca="false">IF(G56="","",G56+I56+K56+M56+O56)</f>
        <v/>
      </c>
      <c r="R56" s="235" t="str">
        <f aca="false">IF(F56="","",AQ56+AS56+AU56+AW56+AY56)</f>
        <v/>
      </c>
      <c r="S56" s="236" t="str">
        <f aca="false">IF(G56="","",AR56+AT56+AV56+AX56+AZ56)</f>
        <v/>
      </c>
      <c r="T56" s="218" t="n">
        <f aca="false">IF(AND(R56&lt;&gt;"",R56=3,S56=0),3,              (IF(AND(R56&lt;&gt;"",R56=3,S56=1),3,                           (IF(AND(R56&lt;&gt;"",R56=3,S56=2),2,                        (IF(AND(R56&lt;&gt;"",R56=2),1,                                                 (IF(AND(R56&lt;&gt;"",R56=1),0,                                                               (IF(AND(R56&lt;&gt;"",R56=0),0,                                                                                0)))))))))))</f>
        <v>0</v>
      </c>
      <c r="U56" s="219" t="n">
        <f aca="false">IF(AND(S56&lt;&gt;"",S56=3,R56=0),3,              (IF(AND(S56&lt;&gt;"",S56=3,R56=1),3,                           (IF(AND(S56&lt;&gt;"",S56=3,R56=2),2,                        (IF(AND(S56&lt;&gt;"",S56=2),1,                                                 (IF(AND(S56&lt;&gt;"",S56=1),0,                                                               (IF(AND(S56&lt;&gt;"",S56=0),0,                                                                                0)))))))))))</f>
        <v>0</v>
      </c>
      <c r="V56" s="237"/>
      <c r="W56" s="237"/>
      <c r="X56" s="237"/>
      <c r="Y56" s="237"/>
      <c r="Z56" s="237"/>
      <c r="AA56" s="237"/>
      <c r="AB56" s="237"/>
      <c r="AC56" s="237"/>
      <c r="AD56" s="237"/>
      <c r="AE56" s="237"/>
      <c r="AF56" s="237"/>
      <c r="AG56" s="237"/>
      <c r="AH56" s="237"/>
      <c r="AI56" s="237"/>
      <c r="AJ56" s="237"/>
      <c r="AK56" s="237"/>
      <c r="AL56" s="237"/>
      <c r="AM56" s="238" t="str">
        <f aca="true">IF(U56&lt;&gt;"","",IF(C56&lt;&gt;"","verlegt",IF(B56&lt;TODAY(),"offen","")))</f>
        <v/>
      </c>
      <c r="AN56" s="238"/>
      <c r="AO56" s="239" t="str">
        <f aca="true">IF(U56&lt;&gt;"","",IF(C56="","",IF(C56&lt;TODAY(),"offen","")))</f>
        <v/>
      </c>
      <c r="AP56" s="239"/>
      <c r="AQ56" s="223" t="n">
        <f aca="false">IF(F56&gt;G56,1,0)</f>
        <v>0</v>
      </c>
      <c r="AR56" s="223" t="n">
        <f aca="false">IF(G56&gt;F56,1,0)</f>
        <v>0</v>
      </c>
      <c r="AS56" s="27" t="n">
        <f aca="false">IF(H56&gt;I56,1,0)</f>
        <v>0</v>
      </c>
      <c r="AT56" s="27" t="n">
        <f aca="false">IF(I56&gt;H56,1,0)</f>
        <v>0</v>
      </c>
      <c r="AU56" s="223" t="n">
        <f aca="false">IF(J56&gt;K56,1,0)</f>
        <v>0</v>
      </c>
      <c r="AV56" s="223" t="n">
        <f aca="false">IF(K56&gt;J56,1,0)</f>
        <v>0</v>
      </c>
      <c r="AW56" s="27" t="n">
        <f aca="false">IF(L56&gt;M56,1,0)</f>
        <v>0</v>
      </c>
      <c r="AX56" s="27" t="n">
        <f aca="false">IF(M56&gt;L56,1,0)</f>
        <v>0</v>
      </c>
      <c r="AY56" s="223" t="n">
        <f aca="false">IF(N56&gt;O56,1,0)</f>
        <v>0</v>
      </c>
      <c r="AZ56" s="223" t="n">
        <f aca="false">IF(O56&gt;N56,1,0)</f>
        <v>0</v>
      </c>
      <c r="BA56" s="177" t="n">
        <f aca="false">IF(T56=3,1,0)</f>
        <v>0</v>
      </c>
      <c r="BB56" s="177" t="n">
        <f aca="false">IF(T56=2,1,0)</f>
        <v>0</v>
      </c>
      <c r="BC56" s="177" t="n">
        <f aca="false">IF(T56=1,1,0)</f>
        <v>0</v>
      </c>
      <c r="BD56" s="177" t="n">
        <f aca="false">IF(AND(T56=0,U56&lt;&gt;0),1,0)</f>
        <v>0</v>
      </c>
      <c r="BE56" s="177" t="n">
        <f aca="false">IF(U117=3,1,0)</f>
        <v>0</v>
      </c>
      <c r="BF56" s="177" t="n">
        <f aca="false">IF(U117=2,1,0)</f>
        <v>0</v>
      </c>
      <c r="BG56" s="177" t="n">
        <f aca="false">IF(U117=1,1,0)</f>
        <v>0</v>
      </c>
      <c r="BH56" s="177" t="n">
        <f aca="false">IF(AND(U117=0,T117&lt;&gt;0),1,0)</f>
        <v>0</v>
      </c>
      <c r="BI56" s="27"/>
    </row>
    <row r="57" customFormat="false" ht="15" hidden="true" customHeight="true" outlineLevel="0" collapsed="false">
      <c r="A57" s="224"/>
      <c r="B57" s="225"/>
      <c r="C57" s="263"/>
      <c r="D57" s="262" t="str">
        <f aca="false">D56</f>
        <v>TV Rodenbach US 1</v>
      </c>
      <c r="E57" s="228" t="n">
        <f aca="false">E27</f>
        <v>0</v>
      </c>
      <c r="F57" s="231"/>
      <c r="G57" s="232"/>
      <c r="H57" s="229"/>
      <c r="I57" s="230"/>
      <c r="J57" s="231"/>
      <c r="K57" s="232"/>
      <c r="L57" s="229"/>
      <c r="M57" s="230"/>
      <c r="N57" s="231"/>
      <c r="O57" s="232"/>
      <c r="P57" s="235" t="str">
        <f aca="false">IF(F57="","",F57+H57+J57+L57+N57)</f>
        <v/>
      </c>
      <c r="Q57" s="236" t="str">
        <f aca="false">IF(G57="","",G57+I57+K57+M57+O57)</f>
        <v/>
      </c>
      <c r="R57" s="235" t="str">
        <f aca="false">IF(F57="","",AQ57+AS57+AU57+AW57+AY57)</f>
        <v/>
      </c>
      <c r="S57" s="236" t="str">
        <f aca="false">IF(G57="","",AR57+AT57+AV57+AX57+AZ57)</f>
        <v/>
      </c>
      <c r="T57" s="218" t="n">
        <f aca="false">IF(AND(R57&lt;&gt;"",R57=3,S57=0),3,              (IF(AND(R57&lt;&gt;"",R57=3,S57=1),3,                           (IF(AND(R57&lt;&gt;"",R57=3,S57=2),2,                        (IF(AND(R57&lt;&gt;"",R57=2),1,                                                 (IF(AND(R57&lt;&gt;"",R57=1),0,                                                               (IF(AND(R57&lt;&gt;"",R57=0),0,                                                                                0)))))))))))</f>
        <v>0</v>
      </c>
      <c r="U57" s="219" t="n">
        <f aca="false">IF(AND(S57&lt;&gt;"",S57=3,R57=0),3,              (IF(AND(S57&lt;&gt;"",S57=3,R57=1),3,                           (IF(AND(S57&lt;&gt;"",S57=3,R57=2),2,                        (IF(AND(S57&lt;&gt;"",S57=2),1,                                                 (IF(AND(S57&lt;&gt;"",S57=1),0,                                                               (IF(AND(S57&lt;&gt;"",S57=0),0,                                                                                0)))))))))))</f>
        <v>0</v>
      </c>
      <c r="V57" s="237"/>
      <c r="W57" s="237"/>
      <c r="X57" s="237"/>
      <c r="Y57" s="237"/>
      <c r="Z57" s="237"/>
      <c r="AA57" s="237"/>
      <c r="AB57" s="237"/>
      <c r="AC57" s="237"/>
      <c r="AD57" s="237"/>
      <c r="AE57" s="237"/>
      <c r="AF57" s="237"/>
      <c r="AG57" s="237"/>
      <c r="AH57" s="237"/>
      <c r="AI57" s="237"/>
      <c r="AJ57" s="237"/>
      <c r="AK57" s="237"/>
      <c r="AL57" s="237"/>
      <c r="AM57" s="238" t="str">
        <f aca="true">IF(U57&lt;&gt;"","",IF(C57&lt;&gt;"","verlegt",IF(B57&lt;TODAY(),"offen","")))</f>
        <v/>
      </c>
      <c r="AN57" s="238"/>
      <c r="AO57" s="239" t="str">
        <f aca="true">IF(U57&lt;&gt;"","",IF(C57="","",IF(C57&lt;TODAY(),"offen","")))</f>
        <v/>
      </c>
      <c r="AP57" s="239"/>
      <c r="AQ57" s="223" t="n">
        <f aca="false">IF(F57&gt;G57,1,0)</f>
        <v>0</v>
      </c>
      <c r="AR57" s="223" t="n">
        <f aca="false">IF(G57&gt;F57,1,0)</f>
        <v>0</v>
      </c>
      <c r="AS57" s="27" t="n">
        <f aca="false">IF(H57&gt;I57,1,0)</f>
        <v>0</v>
      </c>
      <c r="AT57" s="27" t="n">
        <f aca="false">IF(I57&gt;H57,1,0)</f>
        <v>0</v>
      </c>
      <c r="AU57" s="223" t="n">
        <f aca="false">IF(J57&gt;K57,1,0)</f>
        <v>0</v>
      </c>
      <c r="AV57" s="223" t="n">
        <f aca="false">IF(K57&gt;J57,1,0)</f>
        <v>0</v>
      </c>
      <c r="AW57" s="27" t="n">
        <f aca="false">IF(L57&gt;M57,1,0)</f>
        <v>0</v>
      </c>
      <c r="AX57" s="27" t="n">
        <f aca="false">IF(M57&gt;L57,1,0)</f>
        <v>0</v>
      </c>
      <c r="AY57" s="223" t="n">
        <f aca="false">IF(N57&gt;O57,1,0)</f>
        <v>0</v>
      </c>
      <c r="AZ57" s="223" t="n">
        <f aca="false">IF(O57&gt;N57,1,0)</f>
        <v>0</v>
      </c>
      <c r="BA57" s="177" t="n">
        <f aca="false">IF(T57=3,1,0)</f>
        <v>0</v>
      </c>
      <c r="BB57" s="177" t="n">
        <f aca="false">IF(T57=2,1,0)</f>
        <v>0</v>
      </c>
      <c r="BC57" s="177" t="n">
        <f aca="false">IF(T57=1,1,0)</f>
        <v>0</v>
      </c>
      <c r="BD57" s="177" t="n">
        <f aca="false">IF(AND(T57=0,U57&lt;&gt;0),1,0)</f>
        <v>0</v>
      </c>
      <c r="BE57" s="177" t="n">
        <f aca="false">IF(U128=3,1,0)</f>
        <v>0</v>
      </c>
      <c r="BF57" s="177" t="n">
        <f aca="false">IF(U128=2,1,0)</f>
        <v>0</v>
      </c>
      <c r="BG57" s="177" t="n">
        <f aca="false">IF(U128=1,1,0)</f>
        <v>0</v>
      </c>
      <c r="BH57" s="177" t="n">
        <f aca="false">IF(AND(U128=0,T128&lt;&gt;0),1,0)</f>
        <v>0</v>
      </c>
      <c r="BI57" s="27"/>
    </row>
    <row r="58" customFormat="false" ht="15" hidden="true" customHeight="true" outlineLevel="0" collapsed="false">
      <c r="A58" s="224"/>
      <c r="B58" s="225"/>
      <c r="C58" s="263"/>
      <c r="D58" s="262" t="str">
        <f aca="false">D57</f>
        <v>TV Rodenbach US 1</v>
      </c>
      <c r="E58" s="228" t="n">
        <f aca="false">E30</f>
        <v>0</v>
      </c>
      <c r="F58" s="231"/>
      <c r="G58" s="232"/>
      <c r="H58" s="229"/>
      <c r="I58" s="230"/>
      <c r="J58" s="231"/>
      <c r="K58" s="232"/>
      <c r="L58" s="229"/>
      <c r="M58" s="230"/>
      <c r="N58" s="231"/>
      <c r="O58" s="232"/>
      <c r="P58" s="235" t="str">
        <f aca="false">IF(F58="","",F58+H58+J58+L58+N58)</f>
        <v/>
      </c>
      <c r="Q58" s="236" t="str">
        <f aca="false">IF(G58="","",G58+I58+K58+M58+O58)</f>
        <v/>
      </c>
      <c r="R58" s="235" t="str">
        <f aca="false">IF(F58="","",AQ58+AS58+AU58+AW58+AY58)</f>
        <v/>
      </c>
      <c r="S58" s="236" t="str">
        <f aca="false">IF(G58="","",AR58+AT58+AV58+AX58+AZ58)</f>
        <v/>
      </c>
      <c r="T58" s="218" t="n">
        <f aca="false">IF(AND(R58&lt;&gt;"",R58=3,S58=0),3,              (IF(AND(R58&lt;&gt;"",R58=3,S58=1),3,                           (IF(AND(R58&lt;&gt;"",R58=3,S58=2),2,                        (IF(AND(R58&lt;&gt;"",R58=2),1,                                                 (IF(AND(R58&lt;&gt;"",R58=1),0,                                                               (IF(AND(R58&lt;&gt;"",R58=0),0,                                                                                0)))))))))))</f>
        <v>0</v>
      </c>
      <c r="U58" s="219" t="n">
        <f aca="false">IF(AND(S58&lt;&gt;"",S58=3,R58=0),3,              (IF(AND(S58&lt;&gt;"",S58=3,R58=1),3,                           (IF(AND(S58&lt;&gt;"",S58=3,R58=2),2,                        (IF(AND(S58&lt;&gt;"",S58=2),1,                                                 (IF(AND(S58&lt;&gt;"",S58=1),0,                                                               (IF(AND(S58&lt;&gt;"",S58=0),0,                                                                                0)))))))))))</f>
        <v>0</v>
      </c>
      <c r="V58" s="237"/>
      <c r="W58" s="237"/>
      <c r="X58" s="237"/>
      <c r="Y58" s="237"/>
      <c r="Z58" s="237"/>
      <c r="AA58" s="237"/>
      <c r="AB58" s="237"/>
      <c r="AC58" s="237"/>
      <c r="AD58" s="237"/>
      <c r="AE58" s="237"/>
      <c r="AF58" s="237"/>
      <c r="AG58" s="237"/>
      <c r="AH58" s="237"/>
      <c r="AI58" s="237"/>
      <c r="AJ58" s="237"/>
      <c r="AK58" s="237"/>
      <c r="AL58" s="237"/>
      <c r="AM58" s="238" t="str">
        <f aca="true">IF(U58&lt;&gt;"","",IF(C58&lt;&gt;"","verlegt",IF(B58&lt;TODAY(),"offen","")))</f>
        <v/>
      </c>
      <c r="AN58" s="238"/>
      <c r="AO58" s="239" t="str">
        <f aca="true">IF(U58&lt;&gt;"","",IF(C58="","",IF(C58&lt;TODAY(),"offen","")))</f>
        <v/>
      </c>
      <c r="AP58" s="239"/>
      <c r="AQ58" s="223" t="n">
        <f aca="false">IF(F58&gt;G58,1,0)</f>
        <v>0</v>
      </c>
      <c r="AR58" s="223" t="n">
        <f aca="false">IF(G58&gt;F58,1,0)</f>
        <v>0</v>
      </c>
      <c r="AS58" s="27" t="n">
        <f aca="false">IF(H58&gt;I58,1,0)</f>
        <v>0</v>
      </c>
      <c r="AT58" s="27" t="n">
        <f aca="false">IF(I58&gt;H58,1,0)</f>
        <v>0</v>
      </c>
      <c r="AU58" s="223" t="n">
        <f aca="false">IF(J58&gt;K58,1,0)</f>
        <v>0</v>
      </c>
      <c r="AV58" s="223" t="n">
        <f aca="false">IF(K58&gt;J58,1,0)</f>
        <v>0</v>
      </c>
      <c r="AW58" s="27" t="n">
        <f aca="false">IF(L58&gt;M58,1,0)</f>
        <v>0</v>
      </c>
      <c r="AX58" s="27" t="n">
        <f aca="false">IF(M58&gt;L58,1,0)</f>
        <v>0</v>
      </c>
      <c r="AY58" s="223" t="n">
        <f aca="false">IF(N58&gt;O58,1,0)</f>
        <v>0</v>
      </c>
      <c r="AZ58" s="223" t="n">
        <f aca="false">IF(O58&gt;N58,1,0)</f>
        <v>0</v>
      </c>
      <c r="BA58" s="177" t="n">
        <f aca="false">IF(T58=3,1,0)</f>
        <v>0</v>
      </c>
      <c r="BB58" s="177" t="n">
        <f aca="false">IF(T58=2,1,0)</f>
        <v>0</v>
      </c>
      <c r="BC58" s="177" t="n">
        <f aca="false">IF(T58=1,1,0)</f>
        <v>0</v>
      </c>
      <c r="BD58" s="177" t="n">
        <f aca="false">IF(AND(T58=0,U58&lt;&gt;0),1,0)</f>
        <v>0</v>
      </c>
      <c r="BE58" s="177" t="n">
        <f aca="false">IF(U139=3,1,0)</f>
        <v>0</v>
      </c>
      <c r="BF58" s="177" t="n">
        <f aca="false">IF(U139=2,1,0)</f>
        <v>0</v>
      </c>
      <c r="BG58" s="177" t="n">
        <f aca="false">IF(U139=1,1,0)</f>
        <v>0</v>
      </c>
      <c r="BH58" s="177" t="n">
        <f aca="false">IF(AND(U139=0,T139&lt;&gt;0),1,0)</f>
        <v>0</v>
      </c>
      <c r="BI58" s="27"/>
    </row>
    <row r="59" customFormat="false" ht="15.75" hidden="true" customHeight="false" outlineLevel="0" collapsed="false">
      <c r="A59" s="241"/>
      <c r="B59" s="242"/>
      <c r="C59" s="265"/>
      <c r="D59" s="266" t="str">
        <f aca="false">D58</f>
        <v>TV Rodenbach US 1</v>
      </c>
      <c r="E59" s="267" t="n">
        <f aca="false">E33</f>
        <v>0</v>
      </c>
      <c r="F59" s="247"/>
      <c r="G59" s="248"/>
      <c r="H59" s="245"/>
      <c r="I59" s="246"/>
      <c r="J59" s="247"/>
      <c r="K59" s="248"/>
      <c r="L59" s="245"/>
      <c r="M59" s="246"/>
      <c r="N59" s="247"/>
      <c r="O59" s="248"/>
      <c r="P59" s="251" t="str">
        <f aca="false">IF(F59="","",F59+H59+J59+L59+N59)</f>
        <v/>
      </c>
      <c r="Q59" s="252" t="str">
        <f aca="false">IF(G59="","",G59+I59+K59+M59+O59)</f>
        <v/>
      </c>
      <c r="R59" s="251" t="str">
        <f aca="false">IF(F59="","",AQ59+AS59+AU59+AW59+AY59)</f>
        <v/>
      </c>
      <c r="S59" s="252" t="str">
        <f aca="false">IF(G59="","",AR59+AT59+AV59+AX59+AZ59)</f>
        <v/>
      </c>
      <c r="T59" s="218" t="n">
        <f aca="false">IF(AND(R59&lt;&gt;"",R59=3,S59=0),3,              (IF(AND(R59&lt;&gt;"",R59=3,S59=1),3,                           (IF(AND(R59&lt;&gt;"",R59=3,S59=2),2,                        (IF(AND(R59&lt;&gt;"",R59=2),1,                                                 (IF(AND(R59&lt;&gt;"",R59=1),0,                                                               (IF(AND(R59&lt;&gt;"",R59=0),0,                                                                                0)))))))))))</f>
        <v>0</v>
      </c>
      <c r="U59" s="219" t="n">
        <f aca="false">IF(AND(S59&lt;&gt;"",S59=3,R59=0),3,              (IF(AND(S59&lt;&gt;"",S59=3,R59=1),3,                           (IF(AND(S59&lt;&gt;"",S59=3,R59=2),2,                        (IF(AND(S59&lt;&gt;"",S59=2),1,                                                 (IF(AND(S59&lt;&gt;"",S59=1),0,                                                               (IF(AND(S59&lt;&gt;"",S59=0),0,                                                                                0)))))))))))</f>
        <v>0</v>
      </c>
      <c r="V59" s="253"/>
      <c r="W59" s="253"/>
      <c r="X59" s="253"/>
      <c r="Y59" s="253"/>
      <c r="Z59" s="253"/>
      <c r="AA59" s="253"/>
      <c r="AB59" s="253"/>
      <c r="AC59" s="253"/>
      <c r="AD59" s="253"/>
      <c r="AE59" s="253"/>
      <c r="AF59" s="253"/>
      <c r="AG59" s="253"/>
      <c r="AH59" s="253"/>
      <c r="AI59" s="253"/>
      <c r="AJ59" s="253"/>
      <c r="AK59" s="253"/>
      <c r="AL59" s="253"/>
      <c r="AM59" s="254" t="str">
        <f aca="true">IF(U59&lt;&gt;"","",IF(C59&lt;&gt;"","verlegt",IF(B59&lt;TODAY(),"offen","")))</f>
        <v/>
      </c>
      <c r="AN59" s="254"/>
      <c r="AO59" s="255" t="str">
        <f aca="true">IF(U59&lt;&gt;"","",IF(C59="","",IF(C59&lt;TODAY(),"offen","")))</f>
        <v/>
      </c>
      <c r="AP59" s="255"/>
      <c r="AQ59" s="223" t="n">
        <f aca="false">IF(F59&gt;G59,1,0)</f>
        <v>0</v>
      </c>
      <c r="AR59" s="223" t="n">
        <f aca="false">IF(G59&gt;F59,1,0)</f>
        <v>0</v>
      </c>
      <c r="AS59" s="27" t="n">
        <f aca="false">IF(H59&gt;I59,1,0)</f>
        <v>0</v>
      </c>
      <c r="AT59" s="27" t="n">
        <f aca="false">IF(I59&gt;H59,1,0)</f>
        <v>0</v>
      </c>
      <c r="AU59" s="223" t="n">
        <f aca="false">IF(J59&gt;K59,1,0)</f>
        <v>0</v>
      </c>
      <c r="AV59" s="223" t="n">
        <f aca="false">IF(K59&gt;J59,1,0)</f>
        <v>0</v>
      </c>
      <c r="AW59" s="27" t="n">
        <f aca="false">IF(L59&gt;M59,1,0)</f>
        <v>0</v>
      </c>
      <c r="AX59" s="27" t="n">
        <f aca="false">IF(M59&gt;L59,1,0)</f>
        <v>0</v>
      </c>
      <c r="AY59" s="223" t="n">
        <f aca="false">IF(N59&gt;O59,1,0)</f>
        <v>0</v>
      </c>
      <c r="AZ59" s="223" t="n">
        <f aca="false">IF(O59&gt;N59,1,0)</f>
        <v>0</v>
      </c>
      <c r="BA59" s="177" t="n">
        <f aca="false">IF(T59=3,1,0)</f>
        <v>0</v>
      </c>
      <c r="BB59" s="177" t="n">
        <f aca="false">IF(T59=2,1,0)</f>
        <v>0</v>
      </c>
      <c r="BC59" s="177" t="n">
        <f aca="false">IF(T59=1,1,0)</f>
        <v>0</v>
      </c>
      <c r="BD59" s="177" t="n">
        <f aca="false">IF(AND(T59=0,U59&lt;&gt;0),1,0)</f>
        <v>0</v>
      </c>
      <c r="BE59" s="177" t="n">
        <f aca="false">IF(U150=3,1,0)</f>
        <v>0</v>
      </c>
      <c r="BF59" s="177" t="n">
        <f aca="false">IF(U150=2,1,0)</f>
        <v>0</v>
      </c>
      <c r="BG59" s="177" t="n">
        <f aca="false">IF(U150=1,1,0)</f>
        <v>0</v>
      </c>
      <c r="BH59" s="177" t="n">
        <f aca="false">IF(AND(U150=0,T150&lt;&gt;0),1,0)</f>
        <v>0</v>
      </c>
      <c r="BI59" s="27"/>
    </row>
    <row r="60" customFormat="false" ht="15.75" hidden="false" customHeight="false" outlineLevel="0" collapsed="false">
      <c r="A60" s="26"/>
      <c r="C60" s="27"/>
      <c r="D60" s="24"/>
      <c r="E60" s="24"/>
      <c r="T60" s="218" t="n">
        <f aca="false">IF(AND(R60&lt;&gt;"",R60=3,S60=0),3,              (IF(AND(R60&lt;&gt;"",R60=3,S60=1),3,                           (IF(AND(R60&lt;&gt;"",R60=3,S60=2),2,                        (IF(AND(R60&lt;&gt;"",R60=2),1,                                                 (IF(AND(R60&lt;&gt;"",R60=1),0,                                                               (IF(AND(R60&lt;&gt;"",R60=0),0,                                                                                0)))))))))))</f>
        <v>0</v>
      </c>
      <c r="U60" s="219" t="n">
        <f aca="false">IF(AND(S60&lt;&gt;"",S60=3,R60=0),3,              (IF(AND(S60&lt;&gt;"",S60=3,R60=1),3,                           (IF(AND(S60&lt;&gt;"",S60=3,R60=2),2,                        (IF(AND(S60&lt;&gt;"",S60=2),1,                                                 (IF(AND(S60&lt;&gt;"",S60=1),0,                                                               (IF(AND(S60&lt;&gt;"",S60=0),0,                                                                                0)))))))))))</f>
        <v>0</v>
      </c>
      <c r="V60" s="256"/>
      <c r="W60" s="256"/>
      <c r="X60" s="257"/>
      <c r="Y60" s="257"/>
      <c r="Z60" s="257"/>
      <c r="AA60" s="257"/>
      <c r="AB60" s="257"/>
      <c r="AC60" s="257"/>
      <c r="AD60" s="257"/>
      <c r="AE60" s="257"/>
      <c r="AF60" s="257"/>
      <c r="AG60" s="257"/>
      <c r="AH60" s="257"/>
      <c r="AI60" s="257"/>
      <c r="AJ60" s="257"/>
      <c r="AK60" s="257"/>
      <c r="AL60" s="257"/>
      <c r="AM60" s="257"/>
      <c r="AQ60" s="223"/>
      <c r="AR60" s="223"/>
      <c r="AS60" s="27"/>
      <c r="AT60" s="27"/>
      <c r="AU60" s="223"/>
      <c r="AV60" s="223"/>
      <c r="AW60" s="27"/>
      <c r="AX60" s="27"/>
      <c r="AY60" s="223"/>
      <c r="AZ60" s="223"/>
      <c r="BA60" s="258" t="n">
        <f aca="false">SUM(BA50:BA59)</f>
        <v>0</v>
      </c>
      <c r="BB60" s="258" t="n">
        <f aca="false">SUM(BB50:BB59)</f>
        <v>0</v>
      </c>
      <c r="BC60" s="258" t="n">
        <f aca="false">SUM(BC50:BC59)</f>
        <v>0</v>
      </c>
      <c r="BD60" s="258" t="n">
        <f aca="false">SUM(BD50:BD59)</f>
        <v>0</v>
      </c>
      <c r="BE60" s="258" t="n">
        <f aca="false">SUM(BE50:BE59)</f>
        <v>0</v>
      </c>
      <c r="BF60" s="258" t="n">
        <f aca="false">SUM(BF50:BF59)</f>
        <v>0</v>
      </c>
      <c r="BG60" s="258" t="n">
        <f aca="false">SUM(BG50:BG59)</f>
        <v>0</v>
      </c>
      <c r="BH60" s="258" t="n">
        <f aca="false">SUM(BH50:BH59)</f>
        <v>0</v>
      </c>
      <c r="BI60" s="27" t="n">
        <f aca="false">SUM(BA60:BH60)</f>
        <v>0</v>
      </c>
    </row>
    <row r="61" customFormat="false" ht="15.75" hidden="false" customHeight="false" outlineLevel="0" collapsed="false">
      <c r="A61" s="205"/>
      <c r="B61" s="206"/>
      <c r="C61" s="268"/>
      <c r="D61" s="260" t="str">
        <f aca="false">E9</f>
        <v>SV Miesau</v>
      </c>
      <c r="E61" s="209" t="str">
        <f aca="false">E3</f>
        <v>VBC Altenglan</v>
      </c>
      <c r="F61" s="212"/>
      <c r="G61" s="213"/>
      <c r="H61" s="210"/>
      <c r="I61" s="211"/>
      <c r="J61" s="212"/>
      <c r="K61" s="213"/>
      <c r="L61" s="210"/>
      <c r="M61" s="211"/>
      <c r="N61" s="212"/>
      <c r="O61" s="213"/>
      <c r="P61" s="216" t="str">
        <f aca="false">IF(F61="","",F61+H61+J61+L61+N61)</f>
        <v/>
      </c>
      <c r="Q61" s="217" t="str">
        <f aca="false">IF(G61="","",G61+I61+K61+M61+O61)</f>
        <v/>
      </c>
      <c r="R61" s="216" t="str">
        <f aca="false">IF(F61="","",AQ61+AS61+AU61+AW61+AY61)</f>
        <v/>
      </c>
      <c r="S61" s="217" t="str">
        <f aca="false">IF(G61="","",AR61+AT61+AV61+AX61+AZ61)</f>
        <v/>
      </c>
      <c r="T61" s="218" t="n">
        <f aca="false">IF(AND(R61&lt;&gt;"",R61=3,S61=0),3,              (IF(AND(R61&lt;&gt;"",R61=3,S61=1),3,                           (IF(AND(R61&lt;&gt;"",R61=3,S61=2),2,                        (IF(AND(R61&lt;&gt;"",R61=2),1,                                                 (IF(AND(R61&lt;&gt;"",R61=1),0,                                                               (IF(AND(R61&lt;&gt;"",R61=0),0,                                                                                0)))))))))))</f>
        <v>0</v>
      </c>
      <c r="U61" s="219" t="n">
        <f aca="false">IF(AND(S61&lt;&gt;"",S61=3,R61=0),3,              (IF(AND(S61&lt;&gt;"",S61=3,R61=1),3,                           (IF(AND(S61&lt;&gt;"",S61=3,R61=2),2,                        (IF(AND(S61&lt;&gt;"",S61=2),1,                                                 (IF(AND(S61&lt;&gt;"",S61=1),0,                                                               (IF(AND(S61&lt;&gt;"",S61=0),0,                                                                                0)))))))))))</f>
        <v>0</v>
      </c>
      <c r="V61" s="220"/>
      <c r="W61" s="220"/>
      <c r="X61" s="220"/>
      <c r="Y61" s="220"/>
      <c r="Z61" s="220"/>
      <c r="AA61" s="220"/>
      <c r="AB61" s="220"/>
      <c r="AC61" s="220"/>
      <c r="AD61" s="220"/>
      <c r="AE61" s="220"/>
      <c r="AF61" s="220"/>
      <c r="AG61" s="220"/>
      <c r="AH61" s="220"/>
      <c r="AI61" s="220"/>
      <c r="AJ61" s="220"/>
      <c r="AK61" s="220"/>
      <c r="AL61" s="220"/>
      <c r="AM61" s="221" t="str">
        <f aca="true">IF(U61&lt;&gt;"","",IF(C61&lt;&gt;"","verlegt",IF(B61&lt;TODAY(),"offen","")))</f>
        <v/>
      </c>
      <c r="AN61" s="221"/>
      <c r="AO61" s="222" t="str">
        <f aca="true">IF(U61&lt;&gt;"","",IF(C61="","",IF(C61&lt;TODAY(),"offen","")))</f>
        <v/>
      </c>
      <c r="AP61" s="222"/>
      <c r="AQ61" s="223" t="n">
        <f aca="false">IF(F61&gt;G61,1,0)</f>
        <v>0</v>
      </c>
      <c r="AR61" s="223" t="n">
        <f aca="false">IF(G61&gt;F61,1,0)</f>
        <v>0</v>
      </c>
      <c r="AS61" s="27" t="n">
        <f aca="false">IF(H61&gt;I61,1,0)</f>
        <v>0</v>
      </c>
      <c r="AT61" s="27" t="n">
        <f aca="false">IF(I61&gt;H61,1,0)</f>
        <v>0</v>
      </c>
      <c r="AU61" s="223" t="n">
        <f aca="false">IF(J61&gt;K61,1,0)</f>
        <v>0</v>
      </c>
      <c r="AV61" s="223" t="n">
        <f aca="false">IF(K61&gt;J61,1,0)</f>
        <v>0</v>
      </c>
      <c r="AW61" s="27" t="n">
        <f aca="false">IF(L61&gt;M61,1,0)</f>
        <v>0</v>
      </c>
      <c r="AX61" s="27" t="n">
        <f aca="false">IF(M61&gt;L61,1,0)</f>
        <v>0</v>
      </c>
      <c r="AY61" s="223" t="n">
        <f aca="false">IF(N61&gt;O61,1,0)</f>
        <v>0</v>
      </c>
      <c r="AZ61" s="223" t="n">
        <f aca="false">IF(O61&gt;N61,1,0)</f>
        <v>0</v>
      </c>
      <c r="BA61" s="177" t="n">
        <f aca="false">IF(T61=3,1,0)</f>
        <v>0</v>
      </c>
      <c r="BB61" s="177" t="n">
        <f aca="false">IF(T61=2,1,0)</f>
        <v>0</v>
      </c>
      <c r="BC61" s="177" t="n">
        <f aca="false">IF(T61=1,1,0)</f>
        <v>0</v>
      </c>
      <c r="BD61" s="177" t="n">
        <f aca="false">IF(AND(T61=0,U61&lt;&gt;0),1,0)</f>
        <v>0</v>
      </c>
      <c r="BE61" s="177" t="n">
        <f aca="false">IF(U40=3,1,0)</f>
        <v>0</v>
      </c>
      <c r="BF61" s="177" t="n">
        <f aca="false">IF(U40=2,1,0)</f>
        <v>0</v>
      </c>
      <c r="BG61" s="177" t="n">
        <f aca="false">IF(U40=1,1,0)</f>
        <v>0</v>
      </c>
      <c r="BH61" s="177" t="n">
        <f aca="false">IF(AND(U40=0,T40&lt;&gt;0),1,0)</f>
        <v>0</v>
      </c>
      <c r="BI61" s="27"/>
    </row>
    <row r="62" customFormat="false" ht="15.75" hidden="false" customHeight="false" outlineLevel="0" collapsed="false">
      <c r="A62" s="224"/>
      <c r="B62" s="225"/>
      <c r="C62" s="261"/>
      <c r="D62" s="262" t="str">
        <f aca="false">D61</f>
        <v>SV Miesau</v>
      </c>
      <c r="E62" s="228" t="str">
        <f aca="false">E6</f>
        <v>TV Rodenbach US 1</v>
      </c>
      <c r="F62" s="231"/>
      <c r="G62" s="232"/>
      <c r="H62" s="229"/>
      <c r="I62" s="230"/>
      <c r="J62" s="231"/>
      <c r="K62" s="232"/>
      <c r="L62" s="229"/>
      <c r="M62" s="230"/>
      <c r="N62" s="231"/>
      <c r="O62" s="232"/>
      <c r="P62" s="235" t="str">
        <f aca="false">IF(F62="","",F62+H62+J62+L62+N62)</f>
        <v/>
      </c>
      <c r="Q62" s="236" t="str">
        <f aca="false">IF(G62="","",G62+I62+K62+M62+O62)</f>
        <v/>
      </c>
      <c r="R62" s="235" t="str">
        <f aca="false">IF(F62="","",AQ62+AS62+AU62+AW62+AY62)</f>
        <v/>
      </c>
      <c r="S62" s="236" t="str">
        <f aca="false">IF(G62="","",AR62+AT62+AV62+AX62+AZ62)</f>
        <v/>
      </c>
      <c r="T62" s="218" t="n">
        <f aca="false">IF(AND(R62&lt;&gt;"",R62=3,S62=0),3,              (IF(AND(R62&lt;&gt;"",R62=3,S62=1),3,                           (IF(AND(R62&lt;&gt;"",R62=3,S62=2),2,                        (IF(AND(R62&lt;&gt;"",R62=2),1,                                                 (IF(AND(R62&lt;&gt;"",R62=1),0,                                                               (IF(AND(R62&lt;&gt;"",R62=0),0,                                                                                0)))))))))))</f>
        <v>0</v>
      </c>
      <c r="U62" s="219" t="n">
        <f aca="false">IF(AND(S62&lt;&gt;"",S62=3,R62=0),3,              (IF(AND(S62&lt;&gt;"",S62=3,R62=1),3,                           (IF(AND(S62&lt;&gt;"",S62=3,R62=2),2,                        (IF(AND(S62&lt;&gt;"",S62=2),1,                                                 (IF(AND(S62&lt;&gt;"",S62=1),0,                                                               (IF(AND(S62&lt;&gt;"",S62=0),0,                                                                                0)))))))))))</f>
        <v>0</v>
      </c>
      <c r="V62" s="237"/>
      <c r="W62" s="237"/>
      <c r="X62" s="237"/>
      <c r="Y62" s="237"/>
      <c r="Z62" s="237"/>
      <c r="AA62" s="237"/>
      <c r="AB62" s="237"/>
      <c r="AC62" s="237"/>
      <c r="AD62" s="237"/>
      <c r="AE62" s="237"/>
      <c r="AF62" s="237"/>
      <c r="AG62" s="237"/>
      <c r="AH62" s="237"/>
      <c r="AI62" s="237"/>
      <c r="AJ62" s="237"/>
      <c r="AK62" s="237"/>
      <c r="AL62" s="237"/>
      <c r="AM62" s="238" t="str">
        <f aca="true">IF(U62&lt;&gt;"","",IF(C62&lt;&gt;"","verlegt",IF(B62&lt;TODAY(),"offen","")))</f>
        <v/>
      </c>
      <c r="AN62" s="238"/>
      <c r="AO62" s="239" t="str">
        <f aca="true">IF(U62&lt;&gt;"","",IF(C62="","",IF(C62&lt;TODAY(),"offen","")))</f>
        <v/>
      </c>
      <c r="AP62" s="239"/>
      <c r="AQ62" s="223" t="n">
        <f aca="false">IF(F62&gt;G62,1,0)</f>
        <v>0</v>
      </c>
      <c r="AR62" s="223" t="n">
        <f aca="false">IF(G62&gt;F62,1,0)</f>
        <v>0</v>
      </c>
      <c r="AS62" s="27" t="n">
        <f aca="false">IF(H62&gt;I62,1,0)</f>
        <v>0</v>
      </c>
      <c r="AT62" s="27" t="n">
        <f aca="false">IF(I62&gt;H62,1,0)</f>
        <v>0</v>
      </c>
      <c r="AU62" s="223" t="n">
        <f aca="false">IF(J62&gt;K62,1,0)</f>
        <v>0</v>
      </c>
      <c r="AV62" s="223" t="n">
        <f aca="false">IF(K62&gt;J62,1,0)</f>
        <v>0</v>
      </c>
      <c r="AW62" s="27" t="n">
        <f aca="false">IF(L62&gt;M62,1,0)</f>
        <v>0</v>
      </c>
      <c r="AX62" s="27" t="n">
        <f aca="false">IF(M62&gt;L62,1,0)</f>
        <v>0</v>
      </c>
      <c r="AY62" s="223" t="n">
        <f aca="false">IF(N62&gt;O62,1,0)</f>
        <v>0</v>
      </c>
      <c r="AZ62" s="223" t="n">
        <f aca="false">IF(O62&gt;N62,1,0)</f>
        <v>0</v>
      </c>
      <c r="BA62" s="177" t="n">
        <f aca="false">IF(T62=3,1,0)</f>
        <v>0</v>
      </c>
      <c r="BB62" s="177" t="n">
        <f aca="false">IF(T62=2,1,0)</f>
        <v>0</v>
      </c>
      <c r="BC62" s="177" t="n">
        <f aca="false">IF(T62=1,1,0)</f>
        <v>0</v>
      </c>
      <c r="BD62" s="177" t="n">
        <f aca="false">IF(AND(T62=0,U62&lt;&gt;0),1,0)</f>
        <v>0</v>
      </c>
      <c r="BE62" s="177" t="n">
        <f aca="false">IF(U51=3,1,0)</f>
        <v>0</v>
      </c>
      <c r="BF62" s="177" t="n">
        <f aca="false">IF(U51=2,1,0)</f>
        <v>0</v>
      </c>
      <c r="BG62" s="177" t="n">
        <f aca="false">IF(U51=1,1,0)</f>
        <v>0</v>
      </c>
      <c r="BH62" s="177" t="n">
        <f aca="false">IF(AND(U51=0,T51&lt;&gt;0),1,0)</f>
        <v>0</v>
      </c>
      <c r="BI62" s="27"/>
    </row>
    <row r="63" customFormat="false" ht="15.75" hidden="false" customHeight="false" outlineLevel="0" collapsed="false">
      <c r="A63" s="224"/>
      <c r="B63" s="225"/>
      <c r="C63" s="261"/>
      <c r="D63" s="262" t="str">
        <f aca="false">D62</f>
        <v>SV Miesau</v>
      </c>
      <c r="E63" s="228" t="str">
        <f aca="false">E12</f>
        <v>TV Rodenbach US 2</v>
      </c>
      <c r="F63" s="231"/>
      <c r="G63" s="232"/>
      <c r="H63" s="229"/>
      <c r="I63" s="230"/>
      <c r="J63" s="231"/>
      <c r="K63" s="232"/>
      <c r="L63" s="229"/>
      <c r="M63" s="230"/>
      <c r="N63" s="231"/>
      <c r="O63" s="232"/>
      <c r="P63" s="235" t="str">
        <f aca="false">IF(F63="","",F63+H63+J63+L63+N63)</f>
        <v/>
      </c>
      <c r="Q63" s="236" t="str">
        <f aca="false">IF(G63="","",G63+I63+K63+M63+O63)</f>
        <v/>
      </c>
      <c r="R63" s="235" t="str">
        <f aca="false">IF(F63="","",AQ63+AS63+AU63+AW63+AY63)</f>
        <v/>
      </c>
      <c r="S63" s="236" t="str">
        <f aca="false">IF(G63="","",AR63+AT63+AV63+AX63+AZ63)</f>
        <v/>
      </c>
      <c r="T63" s="218" t="n">
        <f aca="false">IF(AND(R63&lt;&gt;"",R63=3,S63=0),3,              (IF(AND(R63&lt;&gt;"",R63=3,S63=1),3,                           (IF(AND(R63&lt;&gt;"",R63=3,S63=2),2,                        (IF(AND(R63&lt;&gt;"",R63=2),1,                                                 (IF(AND(R63&lt;&gt;"",R63=1),0,                                                               (IF(AND(R63&lt;&gt;"",R63=0),0,                                                                                0)))))))))))</f>
        <v>0</v>
      </c>
      <c r="U63" s="219" t="n">
        <f aca="false">IF(AND(S63&lt;&gt;"",S63=3,R63=0),3,              (IF(AND(S63&lt;&gt;"",S63=3,R63=1),3,                           (IF(AND(S63&lt;&gt;"",S63=3,R63=2),2,                        (IF(AND(S63&lt;&gt;"",S63=2),1,                                                 (IF(AND(S63&lt;&gt;"",S63=1),0,                                                               (IF(AND(S63&lt;&gt;"",S63=0),0,                                                                                0)))))))))))</f>
        <v>0</v>
      </c>
      <c r="V63" s="237"/>
      <c r="W63" s="237"/>
      <c r="X63" s="237"/>
      <c r="Y63" s="237"/>
      <c r="Z63" s="237"/>
      <c r="AA63" s="237"/>
      <c r="AB63" s="237"/>
      <c r="AC63" s="237"/>
      <c r="AD63" s="237"/>
      <c r="AE63" s="237"/>
      <c r="AF63" s="237"/>
      <c r="AG63" s="237"/>
      <c r="AH63" s="237"/>
      <c r="AI63" s="237"/>
      <c r="AJ63" s="237"/>
      <c r="AK63" s="237"/>
      <c r="AL63" s="237"/>
      <c r="AM63" s="238" t="str">
        <f aca="true">IF(U63&lt;&gt;"","",IF(C63&lt;&gt;"","verlegt",IF(B63&lt;TODAY(),"offen","")))</f>
        <v/>
      </c>
      <c r="AN63" s="238"/>
      <c r="AO63" s="239" t="str">
        <f aca="true">IF(U63&lt;&gt;"","",IF(C63="","",IF(C63&lt;TODAY(),"offen","")))</f>
        <v/>
      </c>
      <c r="AP63" s="239"/>
      <c r="AQ63" s="223" t="n">
        <f aca="false">IF(F63&gt;G63,1,0)</f>
        <v>0</v>
      </c>
      <c r="AR63" s="223" t="n">
        <f aca="false">IF(G63&gt;F63,1,0)</f>
        <v>0</v>
      </c>
      <c r="AS63" s="27" t="n">
        <f aca="false">IF(H63&gt;I63,1,0)</f>
        <v>0</v>
      </c>
      <c r="AT63" s="27" t="n">
        <f aca="false">IF(I63&gt;H63,1,0)</f>
        <v>0</v>
      </c>
      <c r="AU63" s="223" t="n">
        <f aca="false">IF(J63&gt;K63,1,0)</f>
        <v>0</v>
      </c>
      <c r="AV63" s="223" t="n">
        <f aca="false">IF(K63&gt;J63,1,0)</f>
        <v>0</v>
      </c>
      <c r="AW63" s="27" t="n">
        <f aca="false">IF(L63&gt;M63,1,0)</f>
        <v>0</v>
      </c>
      <c r="AX63" s="27" t="n">
        <f aca="false">IF(M63&gt;L63,1,0)</f>
        <v>0</v>
      </c>
      <c r="AY63" s="223" t="n">
        <f aca="false">IF(N63&gt;O63,1,0)</f>
        <v>0</v>
      </c>
      <c r="AZ63" s="223" t="n">
        <f aca="false">IF(O63&gt;N63,1,0)</f>
        <v>0</v>
      </c>
      <c r="BA63" s="177" t="n">
        <f aca="false">IF(T63=3,1,0)</f>
        <v>0</v>
      </c>
      <c r="BB63" s="177" t="n">
        <f aca="false">IF(T63=2,1,0)</f>
        <v>0</v>
      </c>
      <c r="BC63" s="177" t="n">
        <f aca="false">IF(T63=1,1,0)</f>
        <v>0</v>
      </c>
      <c r="BD63" s="177" t="n">
        <f aca="false">IF(AND(T63=0,U63&lt;&gt;0),1,0)</f>
        <v>0</v>
      </c>
      <c r="BE63" s="177" t="n">
        <f aca="false">IF(U74=3,1,0)</f>
        <v>0</v>
      </c>
      <c r="BF63" s="177" t="n">
        <f aca="false">IF(U74=2,1,0)</f>
        <v>0</v>
      </c>
      <c r="BG63" s="177" t="n">
        <f aca="false">IF(U74=1,1,0)</f>
        <v>0</v>
      </c>
      <c r="BH63" s="177" t="n">
        <f aca="false">IF(AND(U74=0,T74&lt;&gt;0),1,0)</f>
        <v>0</v>
      </c>
      <c r="BI63" s="27"/>
    </row>
    <row r="64" customFormat="false" ht="15.75" hidden="false" customHeight="false" outlineLevel="0" collapsed="false">
      <c r="A64" s="224"/>
      <c r="B64" s="225"/>
      <c r="C64" s="263"/>
      <c r="D64" s="262" t="str">
        <f aca="false">D63</f>
        <v>SV Miesau</v>
      </c>
      <c r="E64" s="228" t="str">
        <f aca="false">E15</f>
        <v>TSG Trippstadt</v>
      </c>
      <c r="F64" s="231"/>
      <c r="G64" s="232"/>
      <c r="H64" s="229"/>
      <c r="I64" s="230"/>
      <c r="J64" s="231"/>
      <c r="K64" s="232"/>
      <c r="L64" s="229"/>
      <c r="M64" s="230"/>
      <c r="N64" s="231"/>
      <c r="O64" s="232"/>
      <c r="P64" s="235" t="str">
        <f aca="false">IF(F64="","",F64+H64+J64+L64+N64)</f>
        <v/>
      </c>
      <c r="Q64" s="236" t="str">
        <f aca="false">IF(G64="","",G64+I64+K64+M64+O64)</f>
        <v/>
      </c>
      <c r="R64" s="235" t="str">
        <f aca="false">IF(F64="","",AQ64+AS64+AU64+AW64+AY64)</f>
        <v/>
      </c>
      <c r="S64" s="236" t="str">
        <f aca="false">IF(G64="","",AR64+AT64+AV64+AX64+AZ64)</f>
        <v/>
      </c>
      <c r="T64" s="218" t="n">
        <f aca="false">IF(AND(R64&lt;&gt;"",R64=3,S64=0),3,              (IF(AND(R64&lt;&gt;"",R64=3,S64=1),3,                           (IF(AND(R64&lt;&gt;"",R64=3,S64=2),2,                        (IF(AND(R64&lt;&gt;"",R64=2),1,                                                 (IF(AND(R64&lt;&gt;"",R64=1),0,                                                               (IF(AND(R64&lt;&gt;"",R64=0),0,                                                                                0)))))))))))</f>
        <v>0</v>
      </c>
      <c r="U64" s="219" t="n">
        <f aca="false">IF(AND(S64&lt;&gt;"",S64=3,R64=0),3,              (IF(AND(S64&lt;&gt;"",S64=3,R64=1),3,                           (IF(AND(S64&lt;&gt;"",S64=3,R64=2),2,                        (IF(AND(S64&lt;&gt;"",S64=2),1,                                                 (IF(AND(S64&lt;&gt;"",S64=1),0,                                                               (IF(AND(S64&lt;&gt;"",S64=0),0,                                                                                0)))))))))))</f>
        <v>0</v>
      </c>
      <c r="V64" s="237"/>
      <c r="W64" s="237"/>
      <c r="X64" s="237"/>
      <c r="Y64" s="237"/>
      <c r="Z64" s="237"/>
      <c r="AA64" s="237"/>
      <c r="AB64" s="237"/>
      <c r="AC64" s="237"/>
      <c r="AD64" s="237"/>
      <c r="AE64" s="237"/>
      <c r="AF64" s="237"/>
      <c r="AG64" s="237"/>
      <c r="AH64" s="237"/>
      <c r="AI64" s="237"/>
      <c r="AJ64" s="237"/>
      <c r="AK64" s="237"/>
      <c r="AL64" s="237"/>
      <c r="AM64" s="264" t="str">
        <f aca="true">IF(U64&lt;&gt;"","",IF(C64&lt;&gt;"","verlegt",IF(B64&lt;TODAY(),"offen","")))</f>
        <v/>
      </c>
      <c r="AN64" s="264"/>
      <c r="AO64" s="239" t="str">
        <f aca="true">IF(U64&lt;&gt;"","",IF(C64="","",IF(C64&lt;TODAY(),"offen","")))</f>
        <v/>
      </c>
      <c r="AP64" s="239"/>
      <c r="AQ64" s="223" t="n">
        <f aca="false">IF(F64&gt;G64,1,0)</f>
        <v>0</v>
      </c>
      <c r="AR64" s="223" t="n">
        <f aca="false">IF(G64&gt;F64,1,0)</f>
        <v>0</v>
      </c>
      <c r="AS64" s="27" t="n">
        <f aca="false">IF(H64&gt;I64,1,0)</f>
        <v>0</v>
      </c>
      <c r="AT64" s="27" t="n">
        <f aca="false">IF(I64&gt;H64,1,0)</f>
        <v>0</v>
      </c>
      <c r="AU64" s="223" t="n">
        <f aca="false">IF(J64&gt;K64,1,0)</f>
        <v>0</v>
      </c>
      <c r="AV64" s="223" t="n">
        <f aca="false">IF(K64&gt;J64,1,0)</f>
        <v>0</v>
      </c>
      <c r="AW64" s="27" t="n">
        <f aca="false">IF(L64&gt;M64,1,0)</f>
        <v>0</v>
      </c>
      <c r="AX64" s="27" t="n">
        <f aca="false">IF(M64&gt;L64,1,0)</f>
        <v>0</v>
      </c>
      <c r="AY64" s="223" t="n">
        <f aca="false">IF(N64&gt;O64,1,0)</f>
        <v>0</v>
      </c>
      <c r="AZ64" s="223" t="n">
        <f aca="false">IF(O64&gt;N64,1,0)</f>
        <v>0</v>
      </c>
      <c r="BA64" s="177" t="n">
        <f aca="false">IF(T64=3,1,0)</f>
        <v>0</v>
      </c>
      <c r="BB64" s="177" t="n">
        <f aca="false">IF(T64=2,1,0)</f>
        <v>0</v>
      </c>
      <c r="BC64" s="177" t="n">
        <f aca="false">IF(T64=1,1,0)</f>
        <v>0</v>
      </c>
      <c r="BD64" s="177" t="n">
        <f aca="false">IF(AND(T64=0,U64&lt;&gt;0),1,0)</f>
        <v>0</v>
      </c>
      <c r="BE64" s="177" t="n">
        <f aca="false">IF(U85=3,1,0)</f>
        <v>0</v>
      </c>
      <c r="BF64" s="177" t="n">
        <f aca="false">IF(U85=2,1,0)</f>
        <v>0</v>
      </c>
      <c r="BG64" s="177" t="n">
        <f aca="false">IF(U85=1,1,0)</f>
        <v>0</v>
      </c>
      <c r="BH64" s="177" t="n">
        <f aca="false">IF(AND(U85=0,T85&lt;&gt;0),1,0)</f>
        <v>0</v>
      </c>
      <c r="BI64" s="27"/>
    </row>
    <row r="65" customFormat="false" ht="15.75" hidden="false" customHeight="false" outlineLevel="0" collapsed="false">
      <c r="A65" s="224"/>
      <c r="B65" s="225"/>
      <c r="C65" s="261"/>
      <c r="D65" s="262" t="str">
        <f aca="false">D64</f>
        <v>SV Miesau</v>
      </c>
      <c r="E65" s="228" t="str">
        <f aca="false">E18</f>
        <v>TSV Hütschenhausen II</v>
      </c>
      <c r="F65" s="231"/>
      <c r="G65" s="232"/>
      <c r="H65" s="229"/>
      <c r="I65" s="230"/>
      <c r="J65" s="231"/>
      <c r="K65" s="232"/>
      <c r="L65" s="229"/>
      <c r="M65" s="230"/>
      <c r="N65" s="231"/>
      <c r="O65" s="232"/>
      <c r="P65" s="235" t="str">
        <f aca="false">IF(F65="","",F65+H65+J65+L65+N65)</f>
        <v/>
      </c>
      <c r="Q65" s="236" t="str">
        <f aca="false">IF(G65="","",G65+I65+K65+M65+O65)</f>
        <v/>
      </c>
      <c r="R65" s="235" t="str">
        <f aca="false">IF(F65="","",AQ65+AS65+AU65+AW65+AY65)</f>
        <v/>
      </c>
      <c r="S65" s="236" t="str">
        <f aca="false">IF(G65="","",AR65+AT65+AV65+AX65+AZ65)</f>
        <v/>
      </c>
      <c r="T65" s="218" t="n">
        <f aca="false">IF(AND(R65&lt;&gt;"",R65=3,S65=0),3,              (IF(AND(R65&lt;&gt;"",R65=3,S65=1),3,                           (IF(AND(R65&lt;&gt;"",R65=3,S65=2),2,                        (IF(AND(R65&lt;&gt;"",R65=2),1,                                                 (IF(AND(R65&lt;&gt;"",R65=1),0,                                                               (IF(AND(R65&lt;&gt;"",R65=0),0,                                                                                0)))))))))))</f>
        <v>0</v>
      </c>
      <c r="U65" s="219" t="n">
        <f aca="false">IF(AND(S65&lt;&gt;"",S65=3,R65=0),3,              (IF(AND(S65&lt;&gt;"",S65=3,R65=1),3,                           (IF(AND(S65&lt;&gt;"",S65=3,R65=2),2,                        (IF(AND(S65&lt;&gt;"",S65=2),1,                                                 (IF(AND(S65&lt;&gt;"",S65=1),0,                                                               (IF(AND(S65&lt;&gt;"",S65=0),0,                                                                                0)))))))))))</f>
        <v>0</v>
      </c>
      <c r="V65" s="237"/>
      <c r="W65" s="237"/>
      <c r="X65" s="237"/>
      <c r="Y65" s="237"/>
      <c r="Z65" s="237"/>
      <c r="AA65" s="237"/>
      <c r="AB65" s="237"/>
      <c r="AC65" s="237"/>
      <c r="AD65" s="237"/>
      <c r="AE65" s="237"/>
      <c r="AF65" s="237"/>
      <c r="AG65" s="237"/>
      <c r="AH65" s="237"/>
      <c r="AI65" s="237"/>
      <c r="AJ65" s="237"/>
      <c r="AK65" s="237"/>
      <c r="AL65" s="237"/>
      <c r="AM65" s="238" t="str">
        <f aca="true">IF(U65&lt;&gt;"","",IF(C65&lt;&gt;"","verlegt",IF(B65&lt;TODAY(),"offen","")))</f>
        <v/>
      </c>
      <c r="AN65" s="238"/>
      <c r="AO65" s="239" t="str">
        <f aca="true">IF(U65&lt;&gt;"","",IF(C65="","",IF(C65&lt;TODAY(),"offen","")))</f>
        <v/>
      </c>
      <c r="AP65" s="239"/>
      <c r="AQ65" s="223" t="n">
        <f aca="false">IF(F65&gt;G65,1,0)</f>
        <v>0</v>
      </c>
      <c r="AR65" s="223" t="n">
        <f aca="false">IF(G65&gt;F65,1,0)</f>
        <v>0</v>
      </c>
      <c r="AS65" s="27" t="n">
        <f aca="false">IF(H65&gt;I65,1,0)</f>
        <v>0</v>
      </c>
      <c r="AT65" s="27" t="n">
        <f aca="false">IF(I65&gt;H65,1,0)</f>
        <v>0</v>
      </c>
      <c r="AU65" s="223" t="n">
        <f aca="false">IF(J65&gt;K65,1,0)</f>
        <v>0</v>
      </c>
      <c r="AV65" s="223" t="n">
        <f aca="false">IF(K65&gt;J65,1,0)</f>
        <v>0</v>
      </c>
      <c r="AW65" s="27" t="n">
        <f aca="false">IF(L65&gt;M65,1,0)</f>
        <v>0</v>
      </c>
      <c r="AX65" s="27" t="n">
        <f aca="false">IF(M65&gt;L65,1,0)</f>
        <v>0</v>
      </c>
      <c r="AY65" s="223" t="n">
        <f aca="false">IF(N65&gt;O65,1,0)</f>
        <v>0</v>
      </c>
      <c r="AZ65" s="223" t="n">
        <f aca="false">IF(O65&gt;N65,1,0)</f>
        <v>0</v>
      </c>
      <c r="BA65" s="177" t="n">
        <f aca="false">IF(T65=3,1,0)</f>
        <v>0</v>
      </c>
      <c r="BB65" s="177" t="n">
        <f aca="false">IF(T65=2,1,0)</f>
        <v>0</v>
      </c>
      <c r="BC65" s="177" t="n">
        <f aca="false">IF(T65=1,1,0)</f>
        <v>0</v>
      </c>
      <c r="BD65" s="177" t="n">
        <f aca="false">IF(AND(T65=0,U65&lt;&gt;0),1,0)</f>
        <v>0</v>
      </c>
      <c r="BE65" s="177" t="n">
        <f aca="false">IF(U96=3,1,0)</f>
        <v>0</v>
      </c>
      <c r="BF65" s="177" t="n">
        <f aca="false">IF(U96=2,1,0)</f>
        <v>0</v>
      </c>
      <c r="BG65" s="177" t="n">
        <f aca="false">IF(U96=1,1,0)</f>
        <v>0</v>
      </c>
      <c r="BH65" s="177" t="n">
        <f aca="false">IF(AND(U96=0,T96&lt;&gt;0),1,0)</f>
        <v>0</v>
      </c>
      <c r="BI65" s="27"/>
    </row>
    <row r="66" customFormat="false" ht="15" hidden="true" customHeight="true" outlineLevel="0" collapsed="false">
      <c r="A66" s="224"/>
      <c r="B66" s="225"/>
      <c r="C66" s="263"/>
      <c r="D66" s="262" t="str">
        <f aca="false">D65</f>
        <v>SV Miesau</v>
      </c>
      <c r="E66" s="228" t="n">
        <f aca="false">E21</f>
        <v>0</v>
      </c>
      <c r="F66" s="231"/>
      <c r="G66" s="232"/>
      <c r="H66" s="229"/>
      <c r="I66" s="230"/>
      <c r="J66" s="231"/>
      <c r="K66" s="232"/>
      <c r="L66" s="229"/>
      <c r="M66" s="230"/>
      <c r="N66" s="231"/>
      <c r="O66" s="232"/>
      <c r="P66" s="235" t="str">
        <f aca="false">IF(F66="","",F66+H66+J66+L66+N66)</f>
        <v/>
      </c>
      <c r="Q66" s="236" t="str">
        <f aca="false">IF(G66="","",G66+I66+K66+M66+O66)</f>
        <v/>
      </c>
      <c r="R66" s="235" t="str">
        <f aca="false">IF(F66="","",AQ66+AS66+AU66+AW66+AY66)</f>
        <v/>
      </c>
      <c r="S66" s="236" t="str">
        <f aca="false">IF(G66="","",AR66+AT66+AV66+AX66+AZ66)</f>
        <v/>
      </c>
      <c r="T66" s="218" t="n">
        <f aca="false">IF(AND(R66&lt;&gt;"",R66=3,S66=0),3,              (IF(AND(R66&lt;&gt;"",R66=3,S66=1),3,                           (IF(AND(R66&lt;&gt;"",R66=3,S66=2),2,                        (IF(AND(R66&lt;&gt;"",R66=2),1,                                                 (IF(AND(R66&lt;&gt;"",R66=1),0,                                                               (IF(AND(R66&lt;&gt;"",R66=0),0,                                                                                0)))))))))))</f>
        <v>0</v>
      </c>
      <c r="U66" s="219" t="n">
        <f aca="false">IF(AND(S66&lt;&gt;"",S66=3,R66=0),3,              (IF(AND(S66&lt;&gt;"",S66=3,R66=1),3,                           (IF(AND(S66&lt;&gt;"",S66=3,R66=2),2,                        (IF(AND(S66&lt;&gt;"",S66=2),1,                                                 (IF(AND(S66&lt;&gt;"",S66=1),0,                                                               (IF(AND(S66&lt;&gt;"",S66=0),0,                                                                                0)))))))))))</f>
        <v>0</v>
      </c>
      <c r="V66" s="237"/>
      <c r="W66" s="237"/>
      <c r="X66" s="237"/>
      <c r="Y66" s="237"/>
      <c r="Z66" s="237"/>
      <c r="AA66" s="237"/>
      <c r="AB66" s="237"/>
      <c r="AC66" s="237"/>
      <c r="AD66" s="237"/>
      <c r="AE66" s="237"/>
      <c r="AF66" s="237"/>
      <c r="AG66" s="237"/>
      <c r="AH66" s="237"/>
      <c r="AI66" s="237"/>
      <c r="AJ66" s="237"/>
      <c r="AK66" s="237"/>
      <c r="AL66" s="237"/>
      <c r="AM66" s="238" t="str">
        <f aca="true">IF(U66&lt;&gt;"","",IF(C66&lt;&gt;"","verlegt",IF(B66&lt;TODAY(),"offen","")))</f>
        <v/>
      </c>
      <c r="AN66" s="238"/>
      <c r="AO66" s="239" t="str">
        <f aca="true">IF(U66&lt;&gt;"","",IF(C66="","",IF(C66&lt;TODAY(),"offen","")))</f>
        <v/>
      </c>
      <c r="AP66" s="239"/>
      <c r="AQ66" s="223" t="n">
        <f aca="false">IF(F66&gt;G66,1,0)</f>
        <v>0</v>
      </c>
      <c r="AR66" s="223" t="n">
        <f aca="false">IF(G66&gt;F66,1,0)</f>
        <v>0</v>
      </c>
      <c r="AS66" s="27" t="n">
        <f aca="false">IF(H66&gt;I66,1,0)</f>
        <v>0</v>
      </c>
      <c r="AT66" s="27" t="n">
        <f aca="false">IF(I66&gt;H66,1,0)</f>
        <v>0</v>
      </c>
      <c r="AU66" s="223" t="n">
        <f aca="false">IF(J66&gt;K66,1,0)</f>
        <v>0</v>
      </c>
      <c r="AV66" s="223" t="n">
        <f aca="false">IF(K66&gt;J66,1,0)</f>
        <v>0</v>
      </c>
      <c r="AW66" s="27" t="n">
        <f aca="false">IF(L66&gt;M66,1,0)</f>
        <v>0</v>
      </c>
      <c r="AX66" s="27" t="n">
        <f aca="false">IF(M66&gt;L66,1,0)</f>
        <v>0</v>
      </c>
      <c r="AY66" s="223" t="n">
        <f aca="false">IF(N66&gt;O66,1,0)</f>
        <v>0</v>
      </c>
      <c r="AZ66" s="223" t="n">
        <f aca="false">IF(O66&gt;N66,1,0)</f>
        <v>0</v>
      </c>
      <c r="BA66" s="177" t="n">
        <f aca="false">IF(T66=3,1,0)</f>
        <v>0</v>
      </c>
      <c r="BB66" s="177" t="n">
        <f aca="false">IF(T66=2,1,0)</f>
        <v>0</v>
      </c>
      <c r="BC66" s="177" t="n">
        <f aca="false">IF(T66=1,1,0)</f>
        <v>0</v>
      </c>
      <c r="BD66" s="177" t="n">
        <f aca="false">IF(AND(T66=0,U66&lt;&gt;0),1,0)</f>
        <v>0</v>
      </c>
      <c r="BE66" s="177" t="n">
        <f aca="false">IF(U107=3,1,0)</f>
        <v>0</v>
      </c>
      <c r="BF66" s="177" t="n">
        <f aca="false">IF(U107=2,1,0)</f>
        <v>0</v>
      </c>
      <c r="BG66" s="177" t="n">
        <f aca="false">IF(U107=1,1,0)</f>
        <v>0</v>
      </c>
      <c r="BH66" s="177" t="n">
        <f aca="false">IF(AND(U107=0,T107&lt;&gt;0),1,0)</f>
        <v>0</v>
      </c>
      <c r="BI66" s="27"/>
    </row>
    <row r="67" customFormat="false" ht="15" hidden="true" customHeight="true" outlineLevel="0" collapsed="false">
      <c r="A67" s="224"/>
      <c r="B67" s="225"/>
      <c r="C67" s="263"/>
      <c r="D67" s="262" t="str">
        <f aca="false">D66</f>
        <v>SV Miesau</v>
      </c>
      <c r="E67" s="228" t="n">
        <f aca="false">E24</f>
        <v>0</v>
      </c>
      <c r="F67" s="231"/>
      <c r="G67" s="232"/>
      <c r="H67" s="229"/>
      <c r="I67" s="230"/>
      <c r="J67" s="231"/>
      <c r="K67" s="232"/>
      <c r="L67" s="229"/>
      <c r="M67" s="230"/>
      <c r="N67" s="231"/>
      <c r="O67" s="232"/>
      <c r="P67" s="235" t="str">
        <f aca="false">IF(F67="","",F67+H67+J67+L67+N67)</f>
        <v/>
      </c>
      <c r="Q67" s="236" t="str">
        <f aca="false">IF(G67="","",G67+I67+K67+M67+O67)</f>
        <v/>
      </c>
      <c r="R67" s="235" t="str">
        <f aca="false">IF(F67="","",AQ67+AS67+AU67+AW67+AY67)</f>
        <v/>
      </c>
      <c r="S67" s="236" t="str">
        <f aca="false">IF(G67="","",AR67+AT67+AV67+AX67+AZ67)</f>
        <v/>
      </c>
      <c r="T67" s="218" t="n">
        <f aca="false">IF(AND(R67&lt;&gt;"",R67=3,S67=0),3,              (IF(AND(R67&lt;&gt;"",R67=3,S67=1),3,                           (IF(AND(R67&lt;&gt;"",R67=3,S67=2),2,                        (IF(AND(R67&lt;&gt;"",R67=2),1,                                                 (IF(AND(R67&lt;&gt;"",R67=1),0,                                                               (IF(AND(R67&lt;&gt;"",R67=0),0,                                                                                0)))))))))))</f>
        <v>0</v>
      </c>
      <c r="U67" s="219" t="n">
        <f aca="false">IF(AND(S67&lt;&gt;"",S67=3,R67=0),3,              (IF(AND(S67&lt;&gt;"",S67=3,R67=1),3,                           (IF(AND(S67&lt;&gt;"",S67=3,R67=2),2,                        (IF(AND(S67&lt;&gt;"",S67=2),1,                                                 (IF(AND(S67&lt;&gt;"",S67=1),0,                                                               (IF(AND(S67&lt;&gt;"",S67=0),0,                                                                                0)))))))))))</f>
        <v>0</v>
      </c>
      <c r="V67" s="237"/>
      <c r="W67" s="237"/>
      <c r="X67" s="237"/>
      <c r="Y67" s="237"/>
      <c r="Z67" s="237"/>
      <c r="AA67" s="237"/>
      <c r="AB67" s="237"/>
      <c r="AC67" s="237"/>
      <c r="AD67" s="237"/>
      <c r="AE67" s="237"/>
      <c r="AF67" s="237"/>
      <c r="AG67" s="237"/>
      <c r="AH67" s="237"/>
      <c r="AI67" s="237"/>
      <c r="AJ67" s="237"/>
      <c r="AK67" s="237"/>
      <c r="AL67" s="237"/>
      <c r="AM67" s="238" t="str">
        <f aca="true">IF(U67&lt;&gt;"","",IF(C67&lt;&gt;"","verlegt",IF(B67&lt;TODAY(),"offen","")))</f>
        <v/>
      </c>
      <c r="AN67" s="238"/>
      <c r="AO67" s="239" t="str">
        <f aca="true">IF(U67&lt;&gt;"","",IF(C67="","",IF(C67&lt;TODAY(),"offen","")))</f>
        <v/>
      </c>
      <c r="AP67" s="239"/>
      <c r="AQ67" s="223" t="n">
        <f aca="false">IF(F67&gt;G67,1,0)</f>
        <v>0</v>
      </c>
      <c r="AR67" s="223" t="n">
        <f aca="false">IF(G67&gt;F67,1,0)</f>
        <v>0</v>
      </c>
      <c r="AS67" s="27" t="n">
        <f aca="false">IF(H67&gt;I67,1,0)</f>
        <v>0</v>
      </c>
      <c r="AT67" s="27" t="n">
        <f aca="false">IF(I67&gt;H67,1,0)</f>
        <v>0</v>
      </c>
      <c r="AU67" s="223" t="n">
        <f aca="false">IF(J67&gt;K67,1,0)</f>
        <v>0</v>
      </c>
      <c r="AV67" s="223" t="n">
        <f aca="false">IF(K67&gt;J67,1,0)</f>
        <v>0</v>
      </c>
      <c r="AW67" s="27" t="n">
        <f aca="false">IF(L67&gt;M67,1,0)</f>
        <v>0</v>
      </c>
      <c r="AX67" s="27" t="n">
        <f aca="false">IF(M67&gt;L67,1,0)</f>
        <v>0</v>
      </c>
      <c r="AY67" s="223" t="n">
        <f aca="false">IF(N67&gt;O67,1,0)</f>
        <v>0</v>
      </c>
      <c r="AZ67" s="223" t="n">
        <f aca="false">IF(O67&gt;N67,1,0)</f>
        <v>0</v>
      </c>
      <c r="BA67" s="177" t="n">
        <f aca="false">IF(T67=3,1,0)</f>
        <v>0</v>
      </c>
      <c r="BB67" s="177" t="n">
        <f aca="false">IF(T67=2,1,0)</f>
        <v>0</v>
      </c>
      <c r="BC67" s="177" t="n">
        <f aca="false">IF(T67=1,1,0)</f>
        <v>0</v>
      </c>
      <c r="BD67" s="177" t="n">
        <f aca="false">IF(AND(T67=0,U67&lt;&gt;0),1,0)</f>
        <v>0</v>
      </c>
      <c r="BE67" s="177" t="n">
        <f aca="false">IF(U118=3,1,0)</f>
        <v>0</v>
      </c>
      <c r="BF67" s="177" t="n">
        <f aca="false">IF(U118=2,1,0)</f>
        <v>0</v>
      </c>
      <c r="BG67" s="177" t="n">
        <f aca="false">IF(U118=1,1,0)</f>
        <v>0</v>
      </c>
      <c r="BH67" s="177" t="n">
        <f aca="false">IF(AND(U118=0,T118&lt;&gt;0),1,0)</f>
        <v>0</v>
      </c>
      <c r="BI67" s="27"/>
    </row>
    <row r="68" customFormat="false" ht="15" hidden="true" customHeight="true" outlineLevel="0" collapsed="false">
      <c r="A68" s="224"/>
      <c r="B68" s="225"/>
      <c r="C68" s="263"/>
      <c r="D68" s="262" t="str">
        <f aca="false">D67</f>
        <v>SV Miesau</v>
      </c>
      <c r="E68" s="228" t="n">
        <f aca="false">E27</f>
        <v>0</v>
      </c>
      <c r="F68" s="231"/>
      <c r="G68" s="232"/>
      <c r="H68" s="229"/>
      <c r="I68" s="230"/>
      <c r="J68" s="231"/>
      <c r="K68" s="232"/>
      <c r="L68" s="229"/>
      <c r="M68" s="230"/>
      <c r="N68" s="231"/>
      <c r="O68" s="232"/>
      <c r="P68" s="235" t="str">
        <f aca="false">IF(F68="","",F68+H68+J68+L68+N68)</f>
        <v/>
      </c>
      <c r="Q68" s="236" t="str">
        <f aca="false">IF(G68="","",G68+I68+K68+M68+O68)</f>
        <v/>
      </c>
      <c r="R68" s="235" t="str">
        <f aca="false">IF(F68="","",AQ68+AS68+AU68+AW68+AY68)</f>
        <v/>
      </c>
      <c r="S68" s="236" t="str">
        <f aca="false">IF(G68="","",AR68+AT68+AV68+AX68+AZ68)</f>
        <v/>
      </c>
      <c r="T68" s="218" t="n">
        <f aca="false">IF(AND(R68&lt;&gt;"",R68=3,S68=0),3,              (IF(AND(R68&lt;&gt;"",R68=3,S68=1),3,                           (IF(AND(R68&lt;&gt;"",R68=3,S68=2),2,                        (IF(AND(R68&lt;&gt;"",R68=2),1,                                                 (IF(AND(R68&lt;&gt;"",R68=1),0,                                                               (IF(AND(R68&lt;&gt;"",R68=0),0,                                                                                0)))))))))))</f>
        <v>0</v>
      </c>
      <c r="U68" s="219" t="n">
        <f aca="false">IF(AND(S68&lt;&gt;"",S68=3,R68=0),3,              (IF(AND(S68&lt;&gt;"",S68=3,R68=1),3,                           (IF(AND(S68&lt;&gt;"",S68=3,R68=2),2,                        (IF(AND(S68&lt;&gt;"",S68=2),1,                                                 (IF(AND(S68&lt;&gt;"",S68=1),0,                                                               (IF(AND(S68&lt;&gt;"",S68=0),0,                                                                                0)))))))))))</f>
        <v>0</v>
      </c>
      <c r="V68" s="237"/>
      <c r="W68" s="237"/>
      <c r="X68" s="237"/>
      <c r="Y68" s="237"/>
      <c r="Z68" s="237"/>
      <c r="AA68" s="237"/>
      <c r="AB68" s="237"/>
      <c r="AC68" s="237"/>
      <c r="AD68" s="237"/>
      <c r="AE68" s="237"/>
      <c r="AF68" s="237"/>
      <c r="AG68" s="237"/>
      <c r="AH68" s="237"/>
      <c r="AI68" s="237"/>
      <c r="AJ68" s="237"/>
      <c r="AK68" s="237"/>
      <c r="AL68" s="237"/>
      <c r="AM68" s="238" t="str">
        <f aca="true">IF(U68&lt;&gt;"","",IF(C68&lt;&gt;"","verlegt",IF(B68&lt;TODAY(),"offen","")))</f>
        <v/>
      </c>
      <c r="AN68" s="238"/>
      <c r="AO68" s="239" t="str">
        <f aca="true">IF(U68&lt;&gt;"","",IF(C68="","",IF(C68&lt;TODAY(),"offen","")))</f>
        <v/>
      </c>
      <c r="AP68" s="239"/>
      <c r="AQ68" s="223" t="n">
        <f aca="false">IF(F68&gt;G68,1,0)</f>
        <v>0</v>
      </c>
      <c r="AR68" s="223" t="n">
        <f aca="false">IF(G68&gt;F68,1,0)</f>
        <v>0</v>
      </c>
      <c r="AS68" s="27" t="n">
        <f aca="false">IF(H68&gt;I68,1,0)</f>
        <v>0</v>
      </c>
      <c r="AT68" s="27" t="n">
        <f aca="false">IF(I68&gt;H68,1,0)</f>
        <v>0</v>
      </c>
      <c r="AU68" s="223" t="n">
        <f aca="false">IF(J68&gt;K68,1,0)</f>
        <v>0</v>
      </c>
      <c r="AV68" s="223" t="n">
        <f aca="false">IF(K68&gt;J68,1,0)</f>
        <v>0</v>
      </c>
      <c r="AW68" s="27" t="n">
        <f aca="false">IF(L68&gt;M68,1,0)</f>
        <v>0</v>
      </c>
      <c r="AX68" s="27" t="n">
        <f aca="false">IF(M68&gt;L68,1,0)</f>
        <v>0</v>
      </c>
      <c r="AY68" s="223" t="n">
        <f aca="false">IF(N68&gt;O68,1,0)</f>
        <v>0</v>
      </c>
      <c r="AZ68" s="223" t="n">
        <f aca="false">IF(O68&gt;N68,1,0)</f>
        <v>0</v>
      </c>
      <c r="BA68" s="177" t="n">
        <f aca="false">IF(T68=3,1,0)</f>
        <v>0</v>
      </c>
      <c r="BB68" s="177" t="n">
        <f aca="false">IF(T68=2,1,0)</f>
        <v>0</v>
      </c>
      <c r="BC68" s="177" t="n">
        <f aca="false">IF(T68=1,1,0)</f>
        <v>0</v>
      </c>
      <c r="BD68" s="177" t="n">
        <f aca="false">IF(AND(T68=0,U68&lt;&gt;0),1,0)</f>
        <v>0</v>
      </c>
      <c r="BE68" s="177" t="n">
        <f aca="false">IF(U129=3,1,0)</f>
        <v>0</v>
      </c>
      <c r="BF68" s="177" t="n">
        <f aca="false">IF(U129=2,1,0)</f>
        <v>0</v>
      </c>
      <c r="BG68" s="177" t="n">
        <f aca="false">IF(U129=1,1,0)</f>
        <v>0</v>
      </c>
      <c r="BH68" s="177" t="n">
        <f aca="false">IF(AND(U129=0,T129&lt;&gt;0),1,0)</f>
        <v>0</v>
      </c>
      <c r="BI68" s="27"/>
    </row>
    <row r="69" customFormat="false" ht="15" hidden="true" customHeight="true" outlineLevel="0" collapsed="false">
      <c r="A69" s="224"/>
      <c r="B69" s="225"/>
      <c r="C69" s="263"/>
      <c r="D69" s="262" t="str">
        <f aca="false">D68</f>
        <v>SV Miesau</v>
      </c>
      <c r="E69" s="228" t="n">
        <f aca="false">E30</f>
        <v>0</v>
      </c>
      <c r="F69" s="231"/>
      <c r="G69" s="232"/>
      <c r="H69" s="229"/>
      <c r="I69" s="230"/>
      <c r="J69" s="231"/>
      <c r="K69" s="232"/>
      <c r="L69" s="229"/>
      <c r="M69" s="230"/>
      <c r="N69" s="231"/>
      <c r="O69" s="232"/>
      <c r="P69" s="235" t="str">
        <f aca="false">IF(F69="","",F69+H69+J69+L69+N69)</f>
        <v/>
      </c>
      <c r="Q69" s="236" t="str">
        <f aca="false">IF(G69="","",G69+I69+K69+M69+O69)</f>
        <v/>
      </c>
      <c r="R69" s="235" t="str">
        <f aca="false">IF(F69="","",AQ69+AS69+AU69+AW69+AY69)</f>
        <v/>
      </c>
      <c r="S69" s="236" t="str">
        <f aca="false">IF(G69="","",AR69+AT69+AV69+AX69+AZ69)</f>
        <v/>
      </c>
      <c r="T69" s="218" t="n">
        <f aca="false">IF(AND(R69&lt;&gt;"",R69=3,S69=0),3,              (IF(AND(R69&lt;&gt;"",R69=3,S69=1),3,                           (IF(AND(R69&lt;&gt;"",R69=3,S69=2),2,                        (IF(AND(R69&lt;&gt;"",R69=2),1,                                                 (IF(AND(R69&lt;&gt;"",R69=1),0,                                                               (IF(AND(R69&lt;&gt;"",R69=0),0,                                                                                0)))))))))))</f>
        <v>0</v>
      </c>
      <c r="U69" s="219" t="n">
        <f aca="false">IF(AND(S69&lt;&gt;"",S69=3,R69=0),3,              (IF(AND(S69&lt;&gt;"",S69=3,R69=1),3,                           (IF(AND(S69&lt;&gt;"",S69=3,R69=2),2,                        (IF(AND(S69&lt;&gt;"",S69=2),1,                                                 (IF(AND(S69&lt;&gt;"",S69=1),0,                                                               (IF(AND(S69&lt;&gt;"",S69=0),0,                                                                                0)))))))))))</f>
        <v>0</v>
      </c>
      <c r="V69" s="237"/>
      <c r="W69" s="237"/>
      <c r="X69" s="237"/>
      <c r="Y69" s="237"/>
      <c r="Z69" s="237"/>
      <c r="AA69" s="237"/>
      <c r="AB69" s="237"/>
      <c r="AC69" s="237"/>
      <c r="AD69" s="237"/>
      <c r="AE69" s="237"/>
      <c r="AF69" s="237"/>
      <c r="AG69" s="237"/>
      <c r="AH69" s="237"/>
      <c r="AI69" s="237"/>
      <c r="AJ69" s="237"/>
      <c r="AK69" s="237"/>
      <c r="AL69" s="237"/>
      <c r="AM69" s="238" t="str">
        <f aca="true">IF(U69&lt;&gt;"","",IF(C69&lt;&gt;"","verlegt",IF(B69&lt;TODAY(),"offen","")))</f>
        <v/>
      </c>
      <c r="AN69" s="238"/>
      <c r="AO69" s="239" t="str">
        <f aca="true">IF(U69&lt;&gt;"","",IF(C69="","",IF(C69&lt;TODAY(),"offen","")))</f>
        <v/>
      </c>
      <c r="AP69" s="239"/>
      <c r="AQ69" s="223" t="n">
        <f aca="false">IF(F69&gt;G69,1,0)</f>
        <v>0</v>
      </c>
      <c r="AR69" s="223" t="n">
        <f aca="false">IF(G69&gt;F69,1,0)</f>
        <v>0</v>
      </c>
      <c r="AS69" s="27" t="n">
        <f aca="false">IF(H69&gt;I69,1,0)</f>
        <v>0</v>
      </c>
      <c r="AT69" s="27" t="n">
        <f aca="false">IF(I69&gt;H69,1,0)</f>
        <v>0</v>
      </c>
      <c r="AU69" s="223" t="n">
        <f aca="false">IF(J69&gt;K69,1,0)</f>
        <v>0</v>
      </c>
      <c r="AV69" s="223" t="n">
        <f aca="false">IF(K69&gt;J69,1,0)</f>
        <v>0</v>
      </c>
      <c r="AW69" s="27" t="n">
        <f aca="false">IF(L69&gt;M69,1,0)</f>
        <v>0</v>
      </c>
      <c r="AX69" s="27" t="n">
        <f aca="false">IF(M69&gt;L69,1,0)</f>
        <v>0</v>
      </c>
      <c r="AY69" s="223" t="n">
        <f aca="false">IF(N69&gt;O69,1,0)</f>
        <v>0</v>
      </c>
      <c r="AZ69" s="223" t="n">
        <f aca="false">IF(O69&gt;N69,1,0)</f>
        <v>0</v>
      </c>
      <c r="BA69" s="177" t="n">
        <f aca="false">IF(T69=3,1,0)</f>
        <v>0</v>
      </c>
      <c r="BB69" s="177" t="n">
        <f aca="false">IF(T69=2,1,0)</f>
        <v>0</v>
      </c>
      <c r="BC69" s="177" t="n">
        <f aca="false">IF(T69=1,1,0)</f>
        <v>0</v>
      </c>
      <c r="BD69" s="177" t="n">
        <f aca="false">IF(AND(T69=0,U69&lt;&gt;0),1,0)</f>
        <v>0</v>
      </c>
      <c r="BE69" s="177" t="n">
        <f aca="false">IF(U140=3,1,0)</f>
        <v>0</v>
      </c>
      <c r="BF69" s="177" t="n">
        <f aca="false">IF(U140=2,1,0)</f>
        <v>0</v>
      </c>
      <c r="BG69" s="177" t="n">
        <f aca="false">IF(U140=1,1,0)</f>
        <v>0</v>
      </c>
      <c r="BH69" s="177" t="n">
        <f aca="false">IF(AND(U140=0,T140&lt;&gt;0),1,0)</f>
        <v>0</v>
      </c>
      <c r="BI69" s="27"/>
    </row>
    <row r="70" customFormat="false" ht="15.75" hidden="true" customHeight="false" outlineLevel="0" collapsed="false">
      <c r="A70" s="241"/>
      <c r="B70" s="242"/>
      <c r="C70" s="265"/>
      <c r="D70" s="266" t="str">
        <f aca="false">D69</f>
        <v>SV Miesau</v>
      </c>
      <c r="E70" s="267" t="n">
        <f aca="false">E33</f>
        <v>0</v>
      </c>
      <c r="F70" s="247"/>
      <c r="G70" s="248"/>
      <c r="H70" s="245"/>
      <c r="I70" s="246"/>
      <c r="J70" s="247"/>
      <c r="K70" s="248"/>
      <c r="L70" s="245"/>
      <c r="M70" s="246"/>
      <c r="N70" s="247"/>
      <c r="O70" s="248"/>
      <c r="P70" s="251" t="str">
        <f aca="false">IF(F70="","",F70+H70+J70+L70+N70)</f>
        <v/>
      </c>
      <c r="Q70" s="252" t="str">
        <f aca="false">IF(G70="","",G70+I70+K70+M70+O70)</f>
        <v/>
      </c>
      <c r="R70" s="251" t="str">
        <f aca="false">IF(F70="","",AQ70+AS70+AU70+AW70+AY70)</f>
        <v/>
      </c>
      <c r="S70" s="252" t="str">
        <f aca="false">IF(G70="","",AR70+AT70+AV70+AX70+AZ70)</f>
        <v/>
      </c>
      <c r="T70" s="218" t="n">
        <f aca="false">IF(AND(R70&lt;&gt;"",R70=3,S70=0),3,              (IF(AND(R70&lt;&gt;"",R70=3,S70=1),3,                           (IF(AND(R70&lt;&gt;"",R70=3,S70=2),2,                        (IF(AND(R70&lt;&gt;"",R70=2),1,                                                 (IF(AND(R70&lt;&gt;"",R70=1),0,                                                               (IF(AND(R70&lt;&gt;"",R70=0),0,                                                                                0)))))))))))</f>
        <v>0</v>
      </c>
      <c r="U70" s="219" t="n">
        <f aca="false">IF(AND(S70&lt;&gt;"",S70=3,R70=0),3,              (IF(AND(S70&lt;&gt;"",S70=3,R70=1),3,                           (IF(AND(S70&lt;&gt;"",S70=3,R70=2),2,                        (IF(AND(S70&lt;&gt;"",S70=2),1,                                                 (IF(AND(S70&lt;&gt;"",S70=1),0,                                                               (IF(AND(S70&lt;&gt;"",S70=0),0,                                                                                0)))))))))))</f>
        <v>0</v>
      </c>
      <c r="V70" s="253"/>
      <c r="W70" s="253"/>
      <c r="X70" s="253"/>
      <c r="Y70" s="253"/>
      <c r="Z70" s="253"/>
      <c r="AA70" s="253"/>
      <c r="AB70" s="253"/>
      <c r="AC70" s="253"/>
      <c r="AD70" s="253"/>
      <c r="AE70" s="253"/>
      <c r="AF70" s="253"/>
      <c r="AG70" s="253"/>
      <c r="AH70" s="253"/>
      <c r="AI70" s="253"/>
      <c r="AJ70" s="253"/>
      <c r="AK70" s="253"/>
      <c r="AL70" s="253"/>
      <c r="AM70" s="254" t="str">
        <f aca="true">IF(U70&lt;&gt;"","",IF(C70&lt;&gt;"","verlegt",IF(B70&lt;TODAY(),"offen","")))</f>
        <v/>
      </c>
      <c r="AN70" s="254"/>
      <c r="AO70" s="255" t="str">
        <f aca="true">IF(U70&lt;&gt;"","",IF(C70="","",IF(C70&lt;TODAY(),"offen","")))</f>
        <v/>
      </c>
      <c r="AP70" s="255"/>
      <c r="AQ70" s="223" t="n">
        <f aca="false">IF(F70&gt;G70,1,0)</f>
        <v>0</v>
      </c>
      <c r="AR70" s="223" t="n">
        <f aca="false">IF(G70&gt;F70,1,0)</f>
        <v>0</v>
      </c>
      <c r="AS70" s="27" t="n">
        <f aca="false">IF(H70&gt;I70,1,0)</f>
        <v>0</v>
      </c>
      <c r="AT70" s="27" t="n">
        <f aca="false">IF(I70&gt;H70,1,0)</f>
        <v>0</v>
      </c>
      <c r="AU70" s="223" t="n">
        <f aca="false">IF(J70&gt;K70,1,0)</f>
        <v>0</v>
      </c>
      <c r="AV70" s="223" t="n">
        <f aca="false">IF(K70&gt;J70,1,0)</f>
        <v>0</v>
      </c>
      <c r="AW70" s="27" t="n">
        <f aca="false">IF(L70&gt;M70,1,0)</f>
        <v>0</v>
      </c>
      <c r="AX70" s="27" t="n">
        <f aca="false">IF(M70&gt;L70,1,0)</f>
        <v>0</v>
      </c>
      <c r="AY70" s="223" t="n">
        <f aca="false">IF(N70&gt;O70,1,0)</f>
        <v>0</v>
      </c>
      <c r="AZ70" s="223" t="n">
        <f aca="false">IF(O70&gt;N70,1,0)</f>
        <v>0</v>
      </c>
      <c r="BA70" s="177" t="n">
        <f aca="false">IF(T70=3,1,0)</f>
        <v>0</v>
      </c>
      <c r="BB70" s="177" t="n">
        <f aca="false">IF(T70=2,1,0)</f>
        <v>0</v>
      </c>
      <c r="BC70" s="177" t="n">
        <f aca="false">IF(T70=1,1,0)</f>
        <v>0</v>
      </c>
      <c r="BD70" s="177" t="n">
        <f aca="false">IF(AND(T70=0,U70&lt;&gt;0),1,0)</f>
        <v>0</v>
      </c>
      <c r="BE70" s="177" t="n">
        <f aca="false">IF(U151=3,1,0)</f>
        <v>0</v>
      </c>
      <c r="BF70" s="177" t="n">
        <f aca="false">IF(U151=2,1,0)</f>
        <v>0</v>
      </c>
      <c r="BG70" s="177" t="n">
        <f aca="false">IF(U151=1,1,0)</f>
        <v>0</v>
      </c>
      <c r="BH70" s="177" t="n">
        <f aca="false">IF(AND(U151=0,T151&lt;&gt;0),1,0)</f>
        <v>0</v>
      </c>
      <c r="BI70" s="27"/>
    </row>
    <row r="71" customFormat="false" ht="15.75" hidden="false" customHeight="false" outlineLevel="0" collapsed="false">
      <c r="A71" s="26"/>
      <c r="C71" s="27"/>
      <c r="D71" s="24"/>
      <c r="E71" s="24"/>
      <c r="T71" s="218" t="n">
        <f aca="false">IF(AND(R71&lt;&gt;"",R71=3,S71=0),3,              (IF(AND(R71&lt;&gt;"",R71=3,S71=1),3,                           (IF(AND(R71&lt;&gt;"",R71=3,S71=2),2,                        (IF(AND(R71&lt;&gt;"",R71=2),1,                                                 (IF(AND(R71&lt;&gt;"",R71=1),0,                                                               (IF(AND(R71&lt;&gt;"",R71=0),0,                                                                                0)))))))))))</f>
        <v>0</v>
      </c>
      <c r="U71" s="219" t="n">
        <f aca="false">IF(AND(S71&lt;&gt;"",S71=3,R71=0),3,              (IF(AND(S71&lt;&gt;"",S71=3,R71=1),3,                           (IF(AND(S71&lt;&gt;"",S71=3,R71=2),2,                        (IF(AND(S71&lt;&gt;"",S71=2),1,                                                 (IF(AND(S71&lt;&gt;"",S71=1),0,                                                               (IF(AND(S71&lt;&gt;"",S71=0),0,                                                                                0)))))))))))</f>
        <v>0</v>
      </c>
      <c r="V71" s="256"/>
      <c r="W71" s="256"/>
      <c r="X71" s="257"/>
      <c r="Y71" s="257"/>
      <c r="Z71" s="257"/>
      <c r="AA71" s="257"/>
      <c r="AB71" s="257"/>
      <c r="AC71" s="257"/>
      <c r="AD71" s="257"/>
      <c r="AE71" s="257"/>
      <c r="AF71" s="257"/>
      <c r="AG71" s="257"/>
      <c r="AH71" s="257"/>
      <c r="AI71" s="257"/>
      <c r="AJ71" s="257"/>
      <c r="AK71" s="257"/>
      <c r="AL71" s="257"/>
      <c r="AM71" s="257"/>
      <c r="AQ71" s="223"/>
      <c r="AR71" s="223"/>
      <c r="AS71" s="27"/>
      <c r="AT71" s="27"/>
      <c r="AU71" s="223"/>
      <c r="AV71" s="223"/>
      <c r="AW71" s="27"/>
      <c r="AX71" s="27"/>
      <c r="AY71" s="223"/>
      <c r="AZ71" s="223"/>
      <c r="BA71" s="258" t="n">
        <f aca="false">SUM(BA61:BA70)</f>
        <v>0</v>
      </c>
      <c r="BB71" s="258" t="n">
        <f aca="false">SUM(BB61:BB70)</f>
        <v>0</v>
      </c>
      <c r="BC71" s="258" t="n">
        <f aca="false">SUM(BC61:BC70)</f>
        <v>0</v>
      </c>
      <c r="BD71" s="258" t="n">
        <f aca="false">SUM(BD61:BD70)</f>
        <v>0</v>
      </c>
      <c r="BE71" s="258" t="n">
        <f aca="false">SUM(BE61:BE70)</f>
        <v>0</v>
      </c>
      <c r="BF71" s="258" t="n">
        <f aca="false">SUM(BF61:BF70)</f>
        <v>0</v>
      </c>
      <c r="BG71" s="258" t="n">
        <f aca="false">SUM(BG61:BG70)</f>
        <v>0</v>
      </c>
      <c r="BH71" s="258" t="n">
        <f aca="false">SUM(BH61:BH70)</f>
        <v>0</v>
      </c>
      <c r="BI71" s="27" t="n">
        <f aca="false">SUM(BA71:BH71)</f>
        <v>0</v>
      </c>
    </row>
    <row r="72" customFormat="false" ht="15.75" hidden="false" customHeight="false" outlineLevel="0" collapsed="false">
      <c r="A72" s="205"/>
      <c r="B72" s="206"/>
      <c r="C72" s="259"/>
      <c r="D72" s="260" t="str">
        <f aca="false">E12</f>
        <v>TV Rodenbach US 2</v>
      </c>
      <c r="E72" s="209" t="str">
        <f aca="false">E3</f>
        <v>VBC Altenglan</v>
      </c>
      <c r="F72" s="231"/>
      <c r="G72" s="213"/>
      <c r="H72" s="210"/>
      <c r="I72" s="211"/>
      <c r="J72" s="212"/>
      <c r="K72" s="213"/>
      <c r="L72" s="210"/>
      <c r="M72" s="211"/>
      <c r="N72" s="212"/>
      <c r="O72" s="213"/>
      <c r="P72" s="216" t="str">
        <f aca="false">IF(F72="","",F72+H72+J72+L72+N72)</f>
        <v/>
      </c>
      <c r="Q72" s="217" t="str">
        <f aca="false">IF(G72="","",G72+I72+K72+M72+O72)</f>
        <v/>
      </c>
      <c r="R72" s="216" t="str">
        <f aca="false">IF(F72="","",AQ72+AS72+AU72+AW72+AY72)</f>
        <v/>
      </c>
      <c r="S72" s="217" t="str">
        <f aca="false">IF(G72="","",AR72+AT72+AV72+AX72+AZ72)</f>
        <v/>
      </c>
      <c r="T72" s="218" t="n">
        <f aca="false">IF(AND(R72&lt;&gt;"",R72=3,S72=0),3,              (IF(AND(R72&lt;&gt;"",R72=3,S72=1),3,                           (IF(AND(R72&lt;&gt;"",R72=3,S72=2),2,                        (IF(AND(R72&lt;&gt;"",R72=2),1,                                                 (IF(AND(R72&lt;&gt;"",R72=1),0,                                                               (IF(AND(R72&lt;&gt;"",R72=0),0,                                                                                0)))))))))))</f>
        <v>0</v>
      </c>
      <c r="U72" s="219" t="n">
        <f aca="false">IF(AND(S72&lt;&gt;"",S72=3,R72=0),3,              (IF(AND(S72&lt;&gt;"",S72=3,R72=1),3,                           (IF(AND(S72&lt;&gt;"",S72=3,R72=2),2,                        (IF(AND(S72&lt;&gt;"",S72=2),1,                                                 (IF(AND(S72&lt;&gt;"",S72=1),0,                                                               (IF(AND(S72&lt;&gt;"",S72=0),0,                                                                                0)))))))))))</f>
        <v>0</v>
      </c>
      <c r="V72" s="220"/>
      <c r="W72" s="220"/>
      <c r="X72" s="220"/>
      <c r="Y72" s="220"/>
      <c r="Z72" s="220"/>
      <c r="AA72" s="220"/>
      <c r="AB72" s="220"/>
      <c r="AC72" s="220"/>
      <c r="AD72" s="220"/>
      <c r="AE72" s="220"/>
      <c r="AF72" s="220"/>
      <c r="AG72" s="220"/>
      <c r="AH72" s="220"/>
      <c r="AI72" s="220"/>
      <c r="AJ72" s="220"/>
      <c r="AK72" s="220"/>
      <c r="AL72" s="220"/>
      <c r="AM72" s="221" t="str">
        <f aca="true">IF(U72&lt;&gt;"","",IF(C72&lt;&gt;"","verlegt",IF(B72&lt;TODAY(),"offen","")))</f>
        <v/>
      </c>
      <c r="AN72" s="221"/>
      <c r="AO72" s="222" t="str">
        <f aca="true">IF(U72&lt;&gt;"","",IF(C72="","",IF(C72&lt;TODAY(),"offen","")))</f>
        <v/>
      </c>
      <c r="AP72" s="222"/>
      <c r="AQ72" s="223" t="n">
        <f aca="false">IF(F72&gt;G72,1,0)</f>
        <v>0</v>
      </c>
      <c r="AR72" s="223" t="n">
        <f aca="false">IF(G72&gt;F72,1,0)</f>
        <v>0</v>
      </c>
      <c r="AS72" s="27" t="n">
        <f aca="false">IF(H72&gt;I72,1,0)</f>
        <v>0</v>
      </c>
      <c r="AT72" s="27" t="n">
        <f aca="false">IF(I72&gt;H72,1,0)</f>
        <v>0</v>
      </c>
      <c r="AU72" s="223" t="n">
        <f aca="false">IF(J72&gt;K72,1,0)</f>
        <v>0</v>
      </c>
      <c r="AV72" s="223" t="n">
        <f aca="false">IF(K72&gt;J72,1,0)</f>
        <v>0</v>
      </c>
      <c r="AW72" s="27" t="n">
        <f aca="false">IF(L72&gt;M72,1,0)</f>
        <v>0</v>
      </c>
      <c r="AX72" s="27" t="n">
        <f aca="false">IF(M72&gt;L72,1,0)</f>
        <v>0</v>
      </c>
      <c r="AY72" s="223" t="n">
        <f aca="false">IF(N72&gt;O72,1,0)</f>
        <v>0</v>
      </c>
      <c r="AZ72" s="223" t="n">
        <f aca="false">IF(O72&gt;N72,1,0)</f>
        <v>0</v>
      </c>
      <c r="BA72" s="177" t="n">
        <f aca="false">IF(T72=3,1,0)</f>
        <v>0</v>
      </c>
      <c r="BB72" s="177" t="n">
        <f aca="false">IF(T72=2,1,0)</f>
        <v>0</v>
      </c>
      <c r="BC72" s="177" t="n">
        <f aca="false">IF(T72=1,1,0)</f>
        <v>0</v>
      </c>
      <c r="BD72" s="177" t="n">
        <f aca="false">IF(AND(T72=0,U72&lt;&gt;0),1,0)</f>
        <v>0</v>
      </c>
      <c r="BE72" s="177" t="n">
        <f aca="false">IF(U41=3,1,0)</f>
        <v>0</v>
      </c>
      <c r="BF72" s="177" t="n">
        <f aca="false">IF(U41=2,1,0)</f>
        <v>0</v>
      </c>
      <c r="BG72" s="177" t="n">
        <f aca="false">IF(U41=1,1,0)</f>
        <v>0</v>
      </c>
      <c r="BH72" s="177" t="n">
        <f aca="false">IF(AND(U41=0,T41&lt;&gt;0),1,0)</f>
        <v>0</v>
      </c>
      <c r="BI72" s="27"/>
    </row>
    <row r="73" customFormat="false" ht="15.75" hidden="false" customHeight="false" outlineLevel="0" collapsed="false">
      <c r="A73" s="224"/>
      <c r="B73" s="225"/>
      <c r="C73" s="263"/>
      <c r="D73" s="262" t="str">
        <f aca="false">D72</f>
        <v>TV Rodenbach US 2</v>
      </c>
      <c r="E73" s="228" t="str">
        <f aca="false">E6</f>
        <v>TV Rodenbach US 1</v>
      </c>
      <c r="F73" s="231"/>
      <c r="G73" s="232"/>
      <c r="H73" s="229"/>
      <c r="I73" s="230"/>
      <c r="J73" s="231"/>
      <c r="K73" s="232"/>
      <c r="L73" s="229"/>
      <c r="M73" s="230"/>
      <c r="N73" s="231"/>
      <c r="O73" s="232"/>
      <c r="P73" s="235" t="str">
        <f aca="false">IF(F73="","",F73+H73+J73+L73+N73)</f>
        <v/>
      </c>
      <c r="Q73" s="236" t="str">
        <f aca="false">IF(G73="","",G73+I73+K73+M73+O73)</f>
        <v/>
      </c>
      <c r="R73" s="235" t="str">
        <f aca="false">IF(F73="","",AQ73+AS73+AU73+AW73+AY73)</f>
        <v/>
      </c>
      <c r="S73" s="236" t="str">
        <f aca="false">IF(G73="","",AR73+AT73+AV73+AX73+AZ73)</f>
        <v/>
      </c>
      <c r="T73" s="218" t="n">
        <f aca="false">IF(AND(R73&lt;&gt;"",R73=3,S73=0),3,              (IF(AND(R73&lt;&gt;"",R73=3,S73=1),3,                           (IF(AND(R73&lt;&gt;"",R73=3,S73=2),2,                        (IF(AND(R73&lt;&gt;"",R73=2),1,                                                 (IF(AND(R73&lt;&gt;"",R73=1),0,                                                               (IF(AND(R73&lt;&gt;"",R73=0),0,                                                                                0)))))))))))</f>
        <v>0</v>
      </c>
      <c r="U73" s="219" t="n">
        <f aca="false">IF(AND(S73&lt;&gt;"",S73=3,R73=0),3,              (IF(AND(S73&lt;&gt;"",S73=3,R73=1),3,                           (IF(AND(S73&lt;&gt;"",S73=3,R73=2),2,                        (IF(AND(S73&lt;&gt;"",S73=2),1,                                                 (IF(AND(S73&lt;&gt;"",S73=1),0,                                                               (IF(AND(S73&lt;&gt;"",S73=0),0,                                                                                0)))))))))))</f>
        <v>0</v>
      </c>
      <c r="V73" s="237"/>
      <c r="W73" s="237"/>
      <c r="X73" s="237"/>
      <c r="Y73" s="237"/>
      <c r="Z73" s="237"/>
      <c r="AA73" s="237"/>
      <c r="AB73" s="237"/>
      <c r="AC73" s="237"/>
      <c r="AD73" s="237"/>
      <c r="AE73" s="237"/>
      <c r="AF73" s="237"/>
      <c r="AG73" s="237"/>
      <c r="AH73" s="237"/>
      <c r="AI73" s="237"/>
      <c r="AJ73" s="237"/>
      <c r="AK73" s="237"/>
      <c r="AL73" s="237"/>
      <c r="AM73" s="238" t="str">
        <f aca="true">IF(U73&lt;&gt;"","",IF(C73&lt;&gt;"","verlegt",IF(B73&lt;TODAY(),"offen","")))</f>
        <v/>
      </c>
      <c r="AN73" s="238"/>
      <c r="AO73" s="239" t="str">
        <f aca="true">IF(U73&lt;&gt;"","",IF(C73="","",IF(C73&lt;TODAY(),"offen","")))</f>
        <v/>
      </c>
      <c r="AP73" s="239"/>
      <c r="AQ73" s="223" t="n">
        <f aca="false">IF(F73&gt;G73,1,0)</f>
        <v>0</v>
      </c>
      <c r="AR73" s="223" t="n">
        <f aca="false">IF(G73&gt;F73,1,0)</f>
        <v>0</v>
      </c>
      <c r="AS73" s="27" t="n">
        <f aca="false">IF(H73&gt;I73,1,0)</f>
        <v>0</v>
      </c>
      <c r="AT73" s="27" t="n">
        <f aca="false">IF(I73&gt;H73,1,0)</f>
        <v>0</v>
      </c>
      <c r="AU73" s="223" t="n">
        <f aca="false">IF(J73&gt;K73,1,0)</f>
        <v>0</v>
      </c>
      <c r="AV73" s="223" t="n">
        <f aca="false">IF(K73&gt;J73,1,0)</f>
        <v>0</v>
      </c>
      <c r="AW73" s="27" t="n">
        <f aca="false">IF(L73&gt;M73,1,0)</f>
        <v>0</v>
      </c>
      <c r="AX73" s="27" t="n">
        <f aca="false">IF(M73&gt;L73,1,0)</f>
        <v>0</v>
      </c>
      <c r="AY73" s="223" t="n">
        <f aca="false">IF(N73&gt;O73,1,0)</f>
        <v>0</v>
      </c>
      <c r="AZ73" s="223" t="n">
        <f aca="false">IF(O73&gt;N73,1,0)</f>
        <v>0</v>
      </c>
      <c r="BA73" s="177" t="n">
        <f aca="false">IF(T73=3,1,0)</f>
        <v>0</v>
      </c>
      <c r="BB73" s="177" t="n">
        <f aca="false">IF(T73=2,1,0)</f>
        <v>0</v>
      </c>
      <c r="BC73" s="177" t="n">
        <f aca="false">IF(T73=1,1,0)</f>
        <v>0</v>
      </c>
      <c r="BD73" s="177" t="n">
        <f aca="false">IF(AND(T73=0,U73&lt;&gt;0),1,0)</f>
        <v>0</v>
      </c>
      <c r="BE73" s="177" t="n">
        <f aca="false">IF(U52=3,1,0)</f>
        <v>0</v>
      </c>
      <c r="BF73" s="177" t="n">
        <f aca="false">IF(U52=2,1,0)</f>
        <v>0</v>
      </c>
      <c r="BG73" s="177" t="n">
        <f aca="false">IF(U52=1,1,0)</f>
        <v>0</v>
      </c>
      <c r="BH73" s="177" t="n">
        <f aca="false">IF(AND(U52=0,T52&lt;&gt;0),1,0)</f>
        <v>0</v>
      </c>
      <c r="BI73" s="27"/>
    </row>
    <row r="74" customFormat="false" ht="15.75" hidden="false" customHeight="false" outlineLevel="0" collapsed="false">
      <c r="A74" s="224"/>
      <c r="B74" s="225"/>
      <c r="C74" s="261"/>
      <c r="D74" s="262" t="str">
        <f aca="false">D73</f>
        <v>TV Rodenbach US 2</v>
      </c>
      <c r="E74" s="228" t="str">
        <f aca="false">E9</f>
        <v>SV Miesau</v>
      </c>
      <c r="F74" s="231"/>
      <c r="G74" s="232"/>
      <c r="H74" s="229"/>
      <c r="I74" s="230"/>
      <c r="J74" s="231"/>
      <c r="K74" s="232"/>
      <c r="L74" s="229"/>
      <c r="M74" s="230"/>
      <c r="N74" s="231"/>
      <c r="O74" s="232"/>
      <c r="P74" s="235" t="str">
        <f aca="false">IF(F74="","",F74+H74+J74+L74+N74)</f>
        <v/>
      </c>
      <c r="Q74" s="236" t="str">
        <f aca="false">IF(G74="","",G74+I74+K74+M74+O74)</f>
        <v/>
      </c>
      <c r="R74" s="235" t="str">
        <f aca="false">IF(F74="","",AQ74+AS74+AU74+AW74+AY74)</f>
        <v/>
      </c>
      <c r="S74" s="236" t="str">
        <f aca="false">IF(G74="","",AR74+AT74+AV74+AX74+AZ74)</f>
        <v/>
      </c>
      <c r="T74" s="218" t="n">
        <f aca="false">IF(AND(R74&lt;&gt;"",R74=3,S74=0),3,              (IF(AND(R74&lt;&gt;"",R74=3,S74=1),3,                           (IF(AND(R74&lt;&gt;"",R74=3,S74=2),2,                        (IF(AND(R74&lt;&gt;"",R74=2),1,                                                 (IF(AND(R74&lt;&gt;"",R74=1),0,                                                               (IF(AND(R74&lt;&gt;"",R74=0),0,                                                                                0)))))))))))</f>
        <v>0</v>
      </c>
      <c r="U74" s="219" t="n">
        <f aca="false">IF(AND(S74&lt;&gt;"",S74=3,R74=0),3,              (IF(AND(S74&lt;&gt;"",S74=3,R74=1),3,                           (IF(AND(S74&lt;&gt;"",S74=3,R74=2),2,                        (IF(AND(S74&lt;&gt;"",S74=2),1,                                                 (IF(AND(S74&lt;&gt;"",S74=1),0,                                                               (IF(AND(S74&lt;&gt;"",S74=0),0,                                                                                0)))))))))))</f>
        <v>0</v>
      </c>
      <c r="V74" s="237"/>
      <c r="W74" s="237"/>
      <c r="X74" s="237"/>
      <c r="Y74" s="237"/>
      <c r="Z74" s="237"/>
      <c r="AA74" s="237"/>
      <c r="AB74" s="237"/>
      <c r="AC74" s="237"/>
      <c r="AD74" s="237"/>
      <c r="AE74" s="237"/>
      <c r="AF74" s="237"/>
      <c r="AG74" s="237"/>
      <c r="AH74" s="237"/>
      <c r="AI74" s="237"/>
      <c r="AJ74" s="237"/>
      <c r="AK74" s="237"/>
      <c r="AL74" s="237"/>
      <c r="AM74" s="238" t="str">
        <f aca="true">IF(U74&lt;&gt;"","",IF(C74&lt;&gt;"","verlegt",IF(B74&lt;TODAY(),"offen","")))</f>
        <v/>
      </c>
      <c r="AN74" s="238"/>
      <c r="AO74" s="239" t="str">
        <f aca="true">IF(U74&lt;&gt;"","",IF(C74="","",IF(C74&lt;TODAY(),"offen","")))</f>
        <v/>
      </c>
      <c r="AP74" s="239"/>
      <c r="AQ74" s="223" t="n">
        <f aca="false">IF(F74&gt;G74,1,0)</f>
        <v>0</v>
      </c>
      <c r="AR74" s="223" t="n">
        <f aca="false">IF(G74&gt;F74,1,0)</f>
        <v>0</v>
      </c>
      <c r="AS74" s="27" t="n">
        <f aca="false">IF(H74&gt;I74,1,0)</f>
        <v>0</v>
      </c>
      <c r="AT74" s="27" t="n">
        <f aca="false">IF(I74&gt;H74,1,0)</f>
        <v>0</v>
      </c>
      <c r="AU74" s="223" t="n">
        <f aca="false">IF(J74&gt;K74,1,0)</f>
        <v>0</v>
      </c>
      <c r="AV74" s="223" t="n">
        <f aca="false">IF(K74&gt;J74,1,0)</f>
        <v>0</v>
      </c>
      <c r="AW74" s="27" t="n">
        <f aca="false">IF(L74&gt;M74,1,0)</f>
        <v>0</v>
      </c>
      <c r="AX74" s="27" t="n">
        <f aca="false">IF(M74&gt;L74,1,0)</f>
        <v>0</v>
      </c>
      <c r="AY74" s="223" t="n">
        <f aca="false">IF(N74&gt;O74,1,0)</f>
        <v>0</v>
      </c>
      <c r="AZ74" s="223" t="n">
        <f aca="false">IF(O74&gt;N74,1,0)</f>
        <v>0</v>
      </c>
      <c r="BA74" s="177" t="n">
        <f aca="false">IF(T74=3,1,0)</f>
        <v>0</v>
      </c>
      <c r="BB74" s="177" t="n">
        <f aca="false">IF(T74=2,1,0)</f>
        <v>0</v>
      </c>
      <c r="BC74" s="177" t="n">
        <f aca="false">IF(T74=1,1,0)</f>
        <v>0</v>
      </c>
      <c r="BD74" s="177" t="n">
        <f aca="false">IF(AND(T74=0,U74&lt;&gt;0),1,0)</f>
        <v>0</v>
      </c>
      <c r="BE74" s="177" t="n">
        <f aca="false">IF(U63=3,1,0)</f>
        <v>0</v>
      </c>
      <c r="BF74" s="177" t="n">
        <f aca="false">IF(U63=2,1,0)</f>
        <v>0</v>
      </c>
      <c r="BG74" s="177" t="n">
        <f aca="false">IF(U63=1,1,0)</f>
        <v>0</v>
      </c>
      <c r="BH74" s="177" t="n">
        <f aca="false">IF(AND(U63=0,T63&lt;&gt;0),1,0)</f>
        <v>0</v>
      </c>
      <c r="BI74" s="27"/>
    </row>
    <row r="75" customFormat="false" ht="15.75" hidden="false" customHeight="false" outlineLevel="0" collapsed="false">
      <c r="A75" s="224"/>
      <c r="B75" s="225"/>
      <c r="C75" s="261"/>
      <c r="D75" s="262" t="str">
        <f aca="false">D74</f>
        <v>TV Rodenbach US 2</v>
      </c>
      <c r="E75" s="228" t="str">
        <f aca="false">E15</f>
        <v>TSG Trippstadt</v>
      </c>
      <c r="F75" s="231"/>
      <c r="G75" s="232"/>
      <c r="H75" s="229"/>
      <c r="I75" s="230"/>
      <c r="J75" s="231"/>
      <c r="K75" s="232"/>
      <c r="L75" s="229"/>
      <c r="M75" s="230"/>
      <c r="N75" s="231"/>
      <c r="O75" s="232"/>
      <c r="P75" s="235" t="str">
        <f aca="false">IF(F75="","",F75+H75+J75+L75+N75)</f>
        <v/>
      </c>
      <c r="Q75" s="236" t="str">
        <f aca="false">IF(G75="","",G75+I75+K75+M75+O75)</f>
        <v/>
      </c>
      <c r="R75" s="235" t="str">
        <f aca="false">IF(F75="","",AQ75+AS75+AU75+AW75+AY75)</f>
        <v/>
      </c>
      <c r="S75" s="236" t="str">
        <f aca="false">IF(G75="","",AR75+AT75+AV75+AX75+AZ75)</f>
        <v/>
      </c>
      <c r="T75" s="218" t="n">
        <f aca="false">IF(AND(R75&lt;&gt;"",R75=3,S75=0),3,              (IF(AND(R75&lt;&gt;"",R75=3,S75=1),3,                           (IF(AND(R75&lt;&gt;"",R75=3,S75=2),2,                        (IF(AND(R75&lt;&gt;"",R75=2),1,                                                 (IF(AND(R75&lt;&gt;"",R75=1),0,                                                               (IF(AND(R75&lt;&gt;"",R75=0),0,                                                                                0)))))))))))</f>
        <v>0</v>
      </c>
      <c r="U75" s="219" t="n">
        <f aca="false">IF(AND(S75&lt;&gt;"",S75=3,R75=0),3,              (IF(AND(S75&lt;&gt;"",S75=3,R75=1),3,                           (IF(AND(S75&lt;&gt;"",S75=3,R75=2),2,                        (IF(AND(S75&lt;&gt;"",S75=2),1,                                                 (IF(AND(S75&lt;&gt;"",S75=1),0,                                                               (IF(AND(S75&lt;&gt;"",S75=0),0,                                                                                0)))))))))))</f>
        <v>0</v>
      </c>
      <c r="V75" s="237"/>
      <c r="W75" s="237"/>
      <c r="X75" s="237"/>
      <c r="Y75" s="237"/>
      <c r="Z75" s="237"/>
      <c r="AA75" s="237"/>
      <c r="AB75" s="237"/>
      <c r="AC75" s="237"/>
      <c r="AD75" s="237"/>
      <c r="AE75" s="237"/>
      <c r="AF75" s="237"/>
      <c r="AG75" s="237"/>
      <c r="AH75" s="237"/>
      <c r="AI75" s="237"/>
      <c r="AJ75" s="237"/>
      <c r="AK75" s="237"/>
      <c r="AL75" s="237"/>
      <c r="AM75" s="264" t="str">
        <f aca="true">IF(U75&lt;&gt;"","",IF(C75&lt;&gt;"","verlegt",IF(B75&lt;TODAY(),"offen","")))</f>
        <v/>
      </c>
      <c r="AN75" s="264"/>
      <c r="AO75" s="239" t="str">
        <f aca="true">IF(U75&lt;&gt;"","",IF(C75="","",IF(C75&lt;TODAY(),"offen","")))</f>
        <v/>
      </c>
      <c r="AP75" s="239"/>
      <c r="AQ75" s="223" t="n">
        <f aca="false">IF(F75&gt;G75,1,0)</f>
        <v>0</v>
      </c>
      <c r="AR75" s="223" t="n">
        <f aca="false">IF(G75&gt;F75,1,0)</f>
        <v>0</v>
      </c>
      <c r="AS75" s="27" t="n">
        <f aca="false">IF(H75&gt;I75,1,0)</f>
        <v>0</v>
      </c>
      <c r="AT75" s="27" t="n">
        <f aca="false">IF(I75&gt;H75,1,0)</f>
        <v>0</v>
      </c>
      <c r="AU75" s="223" t="n">
        <f aca="false">IF(J75&gt;K75,1,0)</f>
        <v>0</v>
      </c>
      <c r="AV75" s="223" t="n">
        <f aca="false">IF(K75&gt;J75,1,0)</f>
        <v>0</v>
      </c>
      <c r="AW75" s="27" t="n">
        <f aca="false">IF(L75&gt;M75,1,0)</f>
        <v>0</v>
      </c>
      <c r="AX75" s="27" t="n">
        <f aca="false">IF(M75&gt;L75,1,0)</f>
        <v>0</v>
      </c>
      <c r="AY75" s="223" t="n">
        <f aca="false">IF(N75&gt;O75,1,0)</f>
        <v>0</v>
      </c>
      <c r="AZ75" s="223" t="n">
        <f aca="false">IF(O75&gt;N75,1,0)</f>
        <v>0</v>
      </c>
      <c r="BA75" s="177" t="n">
        <f aca="false">IF(T75=3,1,0)</f>
        <v>0</v>
      </c>
      <c r="BB75" s="177" t="n">
        <f aca="false">IF(T75=2,1,0)</f>
        <v>0</v>
      </c>
      <c r="BC75" s="177" t="n">
        <f aca="false">IF(T75=1,1,0)</f>
        <v>0</v>
      </c>
      <c r="BD75" s="177" t="n">
        <f aca="false">IF(AND(T75=0,U75&lt;&gt;0),1,0)</f>
        <v>0</v>
      </c>
      <c r="BE75" s="177" t="n">
        <f aca="false">IF(U86=3,1,0)</f>
        <v>0</v>
      </c>
      <c r="BF75" s="177" t="n">
        <f aca="false">IF(U86=2,1,0)</f>
        <v>0</v>
      </c>
      <c r="BG75" s="177" t="n">
        <f aca="false">IF(U86=1,1,0)</f>
        <v>0</v>
      </c>
      <c r="BH75" s="177" t="n">
        <f aca="false">IF(AND(U86=0,T86&lt;&gt;0),1,0)</f>
        <v>0</v>
      </c>
      <c r="BI75" s="27"/>
    </row>
    <row r="76" customFormat="false" ht="15" hidden="false" customHeight="true" outlineLevel="0" collapsed="false">
      <c r="A76" s="224"/>
      <c r="B76" s="225"/>
      <c r="C76" s="263"/>
      <c r="D76" s="262" t="str">
        <f aca="false">D75</f>
        <v>TV Rodenbach US 2</v>
      </c>
      <c r="E76" s="228" t="str">
        <f aca="false">E18</f>
        <v>TSV Hütschenhausen II</v>
      </c>
      <c r="F76" s="231"/>
      <c r="G76" s="232"/>
      <c r="H76" s="229"/>
      <c r="I76" s="230"/>
      <c r="J76" s="231"/>
      <c r="K76" s="232"/>
      <c r="L76" s="229"/>
      <c r="M76" s="230"/>
      <c r="N76" s="231"/>
      <c r="O76" s="232"/>
      <c r="P76" s="235" t="str">
        <f aca="false">IF(F76="","",F76+H76+J76+L76+N76)</f>
        <v/>
      </c>
      <c r="Q76" s="236" t="str">
        <f aca="false">IF(G76="","",G76+I76+K76+M76+O76)</f>
        <v/>
      </c>
      <c r="R76" s="235" t="str">
        <f aca="false">IF(F76="","",AQ76+AS76+AU76+AW76+AY76)</f>
        <v/>
      </c>
      <c r="S76" s="236" t="str">
        <f aca="false">IF(G76="","",AR76+AT76+AV76+AX76+AZ76)</f>
        <v/>
      </c>
      <c r="T76" s="218" t="n">
        <f aca="false">IF(AND(R76&lt;&gt;"",R76=3,S76=0),3,              (IF(AND(R76&lt;&gt;"",R76=3,S76=1),3,                           (IF(AND(R76&lt;&gt;"",R76=3,S76=2),2,                        (IF(AND(R76&lt;&gt;"",R76=2),1,                                                 (IF(AND(R76&lt;&gt;"",R76=1),0,                                                               (IF(AND(R76&lt;&gt;"",R76=0),0,                                                                                0)))))))))))</f>
        <v>0</v>
      </c>
      <c r="U76" s="219" t="n">
        <f aca="false">IF(AND(S76&lt;&gt;"",S76=3,R76=0),3,              (IF(AND(S76&lt;&gt;"",S76=3,R76=1),3,                           (IF(AND(S76&lt;&gt;"",S76=3,R76=2),2,                        (IF(AND(S76&lt;&gt;"",S76=2),1,                                                 (IF(AND(S76&lt;&gt;"",S76=1),0,                                                               (IF(AND(S76&lt;&gt;"",S76=0),0,                                                                                0)))))))))))</f>
        <v>0</v>
      </c>
      <c r="V76" s="237"/>
      <c r="W76" s="237"/>
      <c r="X76" s="237"/>
      <c r="Y76" s="237"/>
      <c r="Z76" s="237"/>
      <c r="AA76" s="237"/>
      <c r="AB76" s="237"/>
      <c r="AC76" s="237"/>
      <c r="AD76" s="237"/>
      <c r="AE76" s="237"/>
      <c r="AF76" s="237"/>
      <c r="AG76" s="237"/>
      <c r="AH76" s="237"/>
      <c r="AI76" s="237"/>
      <c r="AJ76" s="237"/>
      <c r="AK76" s="237"/>
      <c r="AL76" s="237"/>
      <c r="AM76" s="238" t="str">
        <f aca="true">IF(U76&lt;&gt;"","",IF(C76&lt;&gt;"","verlegt",IF(B76&lt;TODAY(),"offen","")))</f>
        <v/>
      </c>
      <c r="AN76" s="238"/>
      <c r="AO76" s="239" t="str">
        <f aca="true">IF(U76&lt;&gt;"","",IF(C76="","",IF(C76&lt;TODAY(),"offen","")))</f>
        <v/>
      </c>
      <c r="AP76" s="239"/>
      <c r="AQ76" s="223" t="n">
        <f aca="false">IF(F76&gt;G76,1,0)</f>
        <v>0</v>
      </c>
      <c r="AR76" s="223" t="n">
        <f aca="false">IF(G76&gt;F76,1,0)</f>
        <v>0</v>
      </c>
      <c r="AS76" s="27" t="n">
        <f aca="false">IF(H76&gt;I76,1,0)</f>
        <v>0</v>
      </c>
      <c r="AT76" s="27" t="n">
        <f aca="false">IF(I76&gt;H76,1,0)</f>
        <v>0</v>
      </c>
      <c r="AU76" s="223" t="n">
        <f aca="false">IF(J76&gt;K76,1,0)</f>
        <v>0</v>
      </c>
      <c r="AV76" s="223" t="n">
        <f aca="false">IF(K76&gt;J76,1,0)</f>
        <v>0</v>
      </c>
      <c r="AW76" s="27" t="n">
        <f aca="false">IF(L76&gt;M76,1,0)</f>
        <v>0</v>
      </c>
      <c r="AX76" s="27" t="n">
        <f aca="false">IF(M76&gt;L76,1,0)</f>
        <v>0</v>
      </c>
      <c r="AY76" s="223" t="n">
        <f aca="false">IF(N76&gt;O76,1,0)</f>
        <v>0</v>
      </c>
      <c r="AZ76" s="223" t="n">
        <f aca="false">IF(O76&gt;N76,1,0)</f>
        <v>0</v>
      </c>
      <c r="BA76" s="177" t="n">
        <f aca="false">IF(T76=3,1,0)</f>
        <v>0</v>
      </c>
      <c r="BB76" s="177" t="n">
        <f aca="false">IF(T76=2,1,0)</f>
        <v>0</v>
      </c>
      <c r="BC76" s="177" t="n">
        <f aca="false">IF(T76=1,1,0)</f>
        <v>0</v>
      </c>
      <c r="BD76" s="177" t="n">
        <f aca="false">IF(AND(T76=0,U76&lt;&gt;0),1,0)</f>
        <v>0</v>
      </c>
      <c r="BE76" s="177" t="n">
        <f aca="false">IF(U97=3,1,0)</f>
        <v>0</v>
      </c>
      <c r="BF76" s="177" t="n">
        <f aca="false">IF(U97=2,1,0)</f>
        <v>0</v>
      </c>
      <c r="BG76" s="177" t="n">
        <f aca="false">IF(U97=1,1,0)</f>
        <v>0</v>
      </c>
      <c r="BH76" s="177" t="n">
        <f aca="false">IF(AND(U97=0,T97&lt;&gt;0),1,0)</f>
        <v>0</v>
      </c>
      <c r="BI76" s="27"/>
    </row>
    <row r="77" customFormat="false" ht="15" hidden="true" customHeight="true" outlineLevel="0" collapsed="false">
      <c r="A77" s="224"/>
      <c r="B77" s="225"/>
      <c r="C77" s="261"/>
      <c r="D77" s="262" t="str">
        <f aca="false">D76</f>
        <v>TV Rodenbach US 2</v>
      </c>
      <c r="E77" s="228" t="n">
        <f aca="false">E21</f>
        <v>0</v>
      </c>
      <c r="F77" s="231"/>
      <c r="G77" s="232"/>
      <c r="H77" s="229"/>
      <c r="I77" s="230"/>
      <c r="J77" s="231"/>
      <c r="K77" s="232"/>
      <c r="L77" s="229"/>
      <c r="M77" s="230"/>
      <c r="N77" s="231"/>
      <c r="O77" s="232"/>
      <c r="P77" s="235" t="str">
        <f aca="false">IF(F77="","",F77+H77+J77+L77+N77)</f>
        <v/>
      </c>
      <c r="Q77" s="236" t="str">
        <f aca="false">IF(G77="","",G77+I77+K77+M77+O77)</f>
        <v/>
      </c>
      <c r="R77" s="235" t="str">
        <f aca="false">IF(F77="","",AQ77+AS77+AU77+AW77+AY77)</f>
        <v/>
      </c>
      <c r="S77" s="236" t="str">
        <f aca="false">IF(G77="","",AR77+AT77+AV77+AX77+AZ77)</f>
        <v/>
      </c>
      <c r="T77" s="218" t="n">
        <f aca="false">IF(AND(R77&lt;&gt;"",R77=3,S77=0),3,              (IF(AND(R77&lt;&gt;"",R77=3,S77=1),3,                           (IF(AND(R77&lt;&gt;"",R77=3,S77=2),2,                        (IF(AND(R77&lt;&gt;"",R77=2),1,                                                 (IF(AND(R77&lt;&gt;"",R77=1),0,                                                               (IF(AND(R77&lt;&gt;"",R77=0),0,                                                                                0)))))))))))</f>
        <v>0</v>
      </c>
      <c r="U77" s="219" t="n">
        <f aca="false">IF(AND(S77&lt;&gt;"",S77=3,R77=0),3,              (IF(AND(S77&lt;&gt;"",S77=3,R77=1),3,                           (IF(AND(S77&lt;&gt;"",S77=3,R77=2),2,                        (IF(AND(S77&lt;&gt;"",S77=2),1,                                                 (IF(AND(S77&lt;&gt;"",S77=1),0,                                                               (IF(AND(S77&lt;&gt;"",S77=0),0,                                                                                0)))))))))))</f>
        <v>0</v>
      </c>
      <c r="V77" s="237"/>
      <c r="W77" s="237"/>
      <c r="X77" s="237"/>
      <c r="Y77" s="237"/>
      <c r="Z77" s="237"/>
      <c r="AA77" s="237"/>
      <c r="AB77" s="237"/>
      <c r="AC77" s="237"/>
      <c r="AD77" s="237"/>
      <c r="AE77" s="237"/>
      <c r="AF77" s="237"/>
      <c r="AG77" s="237"/>
      <c r="AH77" s="237"/>
      <c r="AI77" s="237"/>
      <c r="AJ77" s="237"/>
      <c r="AK77" s="237"/>
      <c r="AL77" s="237"/>
      <c r="AM77" s="238" t="str">
        <f aca="true">IF(U77&lt;&gt;"","",IF(C77&lt;&gt;"","verlegt",IF(B77&lt;TODAY(),"offen","")))</f>
        <v/>
      </c>
      <c r="AN77" s="238"/>
      <c r="AO77" s="239" t="str">
        <f aca="true">IF(U77&lt;&gt;"","",IF(C77="","",IF(C77&lt;TODAY(),"offen","")))</f>
        <v/>
      </c>
      <c r="AP77" s="239"/>
      <c r="AQ77" s="223" t="n">
        <f aca="false">IF(F77&gt;G77,1,0)</f>
        <v>0</v>
      </c>
      <c r="AR77" s="223" t="n">
        <f aca="false">IF(G77&gt;F77,1,0)</f>
        <v>0</v>
      </c>
      <c r="AS77" s="27" t="n">
        <f aca="false">IF(H77&gt;I77,1,0)</f>
        <v>0</v>
      </c>
      <c r="AT77" s="27" t="n">
        <f aca="false">IF(I77&gt;H77,1,0)</f>
        <v>0</v>
      </c>
      <c r="AU77" s="223" t="n">
        <f aca="false">IF(J77&gt;K77,1,0)</f>
        <v>0</v>
      </c>
      <c r="AV77" s="223" t="n">
        <f aca="false">IF(K77&gt;J77,1,0)</f>
        <v>0</v>
      </c>
      <c r="AW77" s="27" t="n">
        <f aca="false">IF(L77&gt;M77,1,0)</f>
        <v>0</v>
      </c>
      <c r="AX77" s="27" t="n">
        <f aca="false">IF(M77&gt;L77,1,0)</f>
        <v>0</v>
      </c>
      <c r="AY77" s="223" t="n">
        <f aca="false">IF(N77&gt;O77,1,0)</f>
        <v>0</v>
      </c>
      <c r="AZ77" s="223" t="n">
        <f aca="false">IF(O77&gt;N77,1,0)</f>
        <v>0</v>
      </c>
      <c r="BA77" s="177" t="n">
        <f aca="false">IF(T77=3,1,0)</f>
        <v>0</v>
      </c>
      <c r="BB77" s="177" t="n">
        <f aca="false">IF(T77=2,1,0)</f>
        <v>0</v>
      </c>
      <c r="BC77" s="177" t="n">
        <f aca="false">IF(T77=1,1,0)</f>
        <v>0</v>
      </c>
      <c r="BD77" s="177" t="n">
        <f aca="false">IF(AND(T77=0,U77&lt;&gt;0),1,0)</f>
        <v>0</v>
      </c>
      <c r="BE77" s="177" t="n">
        <f aca="false">IF(U108=3,1,0)</f>
        <v>0</v>
      </c>
      <c r="BF77" s="177" t="n">
        <f aca="false">IF(U108=2,1,0)</f>
        <v>0</v>
      </c>
      <c r="BG77" s="177" t="n">
        <f aca="false">IF(U108=1,1,0)</f>
        <v>0</v>
      </c>
      <c r="BH77" s="177" t="n">
        <f aca="false">IF(AND(U108=0,T108&lt;&gt;0),1,0)</f>
        <v>0</v>
      </c>
      <c r="BI77" s="27"/>
    </row>
    <row r="78" customFormat="false" ht="15" hidden="true" customHeight="true" outlineLevel="0" collapsed="false">
      <c r="A78" s="224"/>
      <c r="B78" s="225"/>
      <c r="C78" s="263"/>
      <c r="D78" s="262" t="str">
        <f aca="false">D77</f>
        <v>TV Rodenbach US 2</v>
      </c>
      <c r="E78" s="228" t="n">
        <f aca="false">E24</f>
        <v>0</v>
      </c>
      <c r="F78" s="231"/>
      <c r="G78" s="232"/>
      <c r="H78" s="229"/>
      <c r="I78" s="230"/>
      <c r="J78" s="231"/>
      <c r="K78" s="232"/>
      <c r="L78" s="229"/>
      <c r="M78" s="230"/>
      <c r="N78" s="231"/>
      <c r="O78" s="232"/>
      <c r="P78" s="235" t="str">
        <f aca="false">IF(F78="","",F78+H78+J78+L78+N78)</f>
        <v/>
      </c>
      <c r="Q78" s="236" t="str">
        <f aca="false">IF(G78="","",G78+I78+K78+M78+O78)</f>
        <v/>
      </c>
      <c r="R78" s="235" t="str">
        <f aca="false">IF(F78="","",AQ78+AS78+AU78+AW78+AY78)</f>
        <v/>
      </c>
      <c r="S78" s="236" t="str">
        <f aca="false">IF(G78="","",AR78+AT78+AV78+AX78+AZ78)</f>
        <v/>
      </c>
      <c r="T78" s="218" t="n">
        <f aca="false">IF(AND(R78&lt;&gt;"",R78=3,S78=0),3,              (IF(AND(R78&lt;&gt;"",R78=3,S78=1),3,                           (IF(AND(R78&lt;&gt;"",R78=3,S78=2),2,                        (IF(AND(R78&lt;&gt;"",R78=2),1,                                                 (IF(AND(R78&lt;&gt;"",R78=1),0,                                                               (IF(AND(R78&lt;&gt;"",R78=0),0,                                                                                0)))))))))))</f>
        <v>0</v>
      </c>
      <c r="U78" s="219" t="n">
        <f aca="false">IF(AND(S78&lt;&gt;"",S78=3,R78=0),3,              (IF(AND(S78&lt;&gt;"",S78=3,R78=1),3,                           (IF(AND(S78&lt;&gt;"",S78=3,R78=2),2,                        (IF(AND(S78&lt;&gt;"",S78=2),1,                                                 (IF(AND(S78&lt;&gt;"",S78=1),0,                                                               (IF(AND(S78&lt;&gt;"",S78=0),0,                                                                                0)))))))))))</f>
        <v>0</v>
      </c>
      <c r="V78" s="237"/>
      <c r="W78" s="237"/>
      <c r="X78" s="237"/>
      <c r="Y78" s="237"/>
      <c r="Z78" s="237"/>
      <c r="AA78" s="237"/>
      <c r="AB78" s="237"/>
      <c r="AC78" s="237"/>
      <c r="AD78" s="237"/>
      <c r="AE78" s="237"/>
      <c r="AF78" s="237"/>
      <c r="AG78" s="237"/>
      <c r="AH78" s="237"/>
      <c r="AI78" s="237"/>
      <c r="AJ78" s="237"/>
      <c r="AK78" s="237"/>
      <c r="AL78" s="237"/>
      <c r="AM78" s="238" t="str">
        <f aca="true">IF(U78&lt;&gt;"","",IF(C78&lt;&gt;"","verlegt",IF(B78&lt;TODAY(),"offen","")))</f>
        <v/>
      </c>
      <c r="AN78" s="238"/>
      <c r="AO78" s="239" t="str">
        <f aca="true">IF(U78&lt;&gt;"","",IF(C78="","",IF(C78&lt;TODAY(),"offen","")))</f>
        <v/>
      </c>
      <c r="AP78" s="239"/>
      <c r="AQ78" s="223" t="n">
        <f aca="false">IF(F78&gt;G78,1,0)</f>
        <v>0</v>
      </c>
      <c r="AR78" s="223" t="n">
        <f aca="false">IF(G78&gt;F78,1,0)</f>
        <v>0</v>
      </c>
      <c r="AS78" s="27" t="n">
        <f aca="false">IF(H78&gt;I78,1,0)</f>
        <v>0</v>
      </c>
      <c r="AT78" s="27" t="n">
        <f aca="false">IF(I78&gt;H78,1,0)</f>
        <v>0</v>
      </c>
      <c r="AU78" s="223" t="n">
        <f aca="false">IF(J78&gt;K78,1,0)</f>
        <v>0</v>
      </c>
      <c r="AV78" s="223" t="n">
        <f aca="false">IF(K78&gt;J78,1,0)</f>
        <v>0</v>
      </c>
      <c r="AW78" s="27" t="n">
        <f aca="false">IF(L78&gt;M78,1,0)</f>
        <v>0</v>
      </c>
      <c r="AX78" s="27" t="n">
        <f aca="false">IF(M78&gt;L78,1,0)</f>
        <v>0</v>
      </c>
      <c r="AY78" s="223" t="n">
        <f aca="false">IF(N78&gt;O78,1,0)</f>
        <v>0</v>
      </c>
      <c r="AZ78" s="223" t="n">
        <f aca="false">IF(O78&gt;N78,1,0)</f>
        <v>0</v>
      </c>
      <c r="BA78" s="177" t="n">
        <f aca="false">IF(T78=3,1,0)</f>
        <v>0</v>
      </c>
      <c r="BB78" s="177" t="n">
        <f aca="false">IF(T78=2,1,0)</f>
        <v>0</v>
      </c>
      <c r="BC78" s="177" t="n">
        <f aca="false">IF(T78=1,1,0)</f>
        <v>0</v>
      </c>
      <c r="BD78" s="177" t="n">
        <f aca="false">IF(AND(T78=0,U78&lt;&gt;0),1,0)</f>
        <v>0</v>
      </c>
      <c r="BE78" s="177" t="n">
        <f aca="false">IF(U119=3,1,0)</f>
        <v>0</v>
      </c>
      <c r="BF78" s="177" t="n">
        <f aca="false">IF(U119=2,1,0)</f>
        <v>0</v>
      </c>
      <c r="BG78" s="177" t="n">
        <f aca="false">IF(U119=1,1,0)</f>
        <v>0</v>
      </c>
      <c r="BH78" s="177" t="n">
        <f aca="false">IF(AND(U119=0,T119&lt;&gt;0),1,0)</f>
        <v>0</v>
      </c>
      <c r="BI78" s="27"/>
    </row>
    <row r="79" customFormat="false" ht="15" hidden="true" customHeight="true" outlineLevel="0" collapsed="false">
      <c r="A79" s="224"/>
      <c r="B79" s="225"/>
      <c r="C79" s="263"/>
      <c r="D79" s="262" t="str">
        <f aca="false">D78</f>
        <v>TV Rodenbach US 2</v>
      </c>
      <c r="E79" s="228" t="n">
        <f aca="false">E27</f>
        <v>0</v>
      </c>
      <c r="F79" s="231"/>
      <c r="G79" s="232"/>
      <c r="H79" s="229"/>
      <c r="I79" s="230"/>
      <c r="J79" s="231"/>
      <c r="K79" s="232"/>
      <c r="L79" s="229"/>
      <c r="M79" s="230"/>
      <c r="N79" s="231"/>
      <c r="O79" s="232"/>
      <c r="P79" s="235" t="str">
        <f aca="false">IF(F79="","",F79+H79+J79+L79+N79)</f>
        <v/>
      </c>
      <c r="Q79" s="236" t="str">
        <f aca="false">IF(G79="","",G79+I79+K79+M79+O79)</f>
        <v/>
      </c>
      <c r="R79" s="235" t="str">
        <f aca="false">IF(F79="","",AQ79+AS79+AU79+AW79+AY79)</f>
        <v/>
      </c>
      <c r="S79" s="236" t="str">
        <f aca="false">IF(G79="","",AR79+AT79+AV79+AX79+AZ79)</f>
        <v/>
      </c>
      <c r="T79" s="218" t="n">
        <f aca="false">IF(AND(R79&lt;&gt;"",R79=3,S79=0),3,              (IF(AND(R79&lt;&gt;"",R79=3,S79=1),3,                           (IF(AND(R79&lt;&gt;"",R79=3,S79=2),2,                        (IF(AND(R79&lt;&gt;"",R79=2),1,                                                 (IF(AND(R79&lt;&gt;"",R79=1),0,                                                               (IF(AND(R79&lt;&gt;"",R79=0),0,                                                                                0)))))))))))</f>
        <v>0</v>
      </c>
      <c r="U79" s="219" t="n">
        <f aca="false">IF(AND(S79&lt;&gt;"",S79=3,R79=0),3,              (IF(AND(S79&lt;&gt;"",S79=3,R79=1),3,                           (IF(AND(S79&lt;&gt;"",S79=3,R79=2),2,                        (IF(AND(S79&lt;&gt;"",S79=2),1,                                                 (IF(AND(S79&lt;&gt;"",S79=1),0,                                                               (IF(AND(S79&lt;&gt;"",S79=0),0,                                                                                0)))))))))))</f>
        <v>0</v>
      </c>
      <c r="V79" s="237"/>
      <c r="W79" s="237"/>
      <c r="X79" s="237"/>
      <c r="Y79" s="237"/>
      <c r="Z79" s="237"/>
      <c r="AA79" s="237"/>
      <c r="AB79" s="237"/>
      <c r="AC79" s="237"/>
      <c r="AD79" s="237"/>
      <c r="AE79" s="237"/>
      <c r="AF79" s="237"/>
      <c r="AG79" s="237"/>
      <c r="AH79" s="237"/>
      <c r="AI79" s="237"/>
      <c r="AJ79" s="237"/>
      <c r="AK79" s="237"/>
      <c r="AL79" s="237"/>
      <c r="AM79" s="238" t="str">
        <f aca="true">IF(U79&lt;&gt;"","",IF(C79&lt;&gt;"","verlegt",IF(B79&lt;TODAY(),"offen","")))</f>
        <v/>
      </c>
      <c r="AN79" s="238"/>
      <c r="AO79" s="239" t="str">
        <f aca="true">IF(U79&lt;&gt;"","",IF(C79="","",IF(C79&lt;TODAY(),"offen","")))</f>
        <v/>
      </c>
      <c r="AP79" s="239"/>
      <c r="AQ79" s="223" t="n">
        <f aca="false">IF(F79&gt;G79,1,0)</f>
        <v>0</v>
      </c>
      <c r="AR79" s="223" t="n">
        <f aca="false">IF(G79&gt;F79,1,0)</f>
        <v>0</v>
      </c>
      <c r="AS79" s="27" t="n">
        <f aca="false">IF(H79&gt;I79,1,0)</f>
        <v>0</v>
      </c>
      <c r="AT79" s="27" t="n">
        <f aca="false">IF(I79&gt;H79,1,0)</f>
        <v>0</v>
      </c>
      <c r="AU79" s="223" t="n">
        <f aca="false">IF(J79&gt;K79,1,0)</f>
        <v>0</v>
      </c>
      <c r="AV79" s="223" t="n">
        <f aca="false">IF(K79&gt;J79,1,0)</f>
        <v>0</v>
      </c>
      <c r="AW79" s="27" t="n">
        <f aca="false">IF(L79&gt;M79,1,0)</f>
        <v>0</v>
      </c>
      <c r="AX79" s="27" t="n">
        <f aca="false">IF(M79&gt;L79,1,0)</f>
        <v>0</v>
      </c>
      <c r="AY79" s="223" t="n">
        <f aca="false">IF(N79&gt;O79,1,0)</f>
        <v>0</v>
      </c>
      <c r="AZ79" s="223" t="n">
        <f aca="false">IF(O79&gt;N79,1,0)</f>
        <v>0</v>
      </c>
      <c r="BA79" s="177" t="n">
        <f aca="false">IF(T79=3,1,0)</f>
        <v>0</v>
      </c>
      <c r="BB79" s="177" t="n">
        <f aca="false">IF(T79=2,1,0)</f>
        <v>0</v>
      </c>
      <c r="BC79" s="177" t="n">
        <f aca="false">IF(T79=1,1,0)</f>
        <v>0</v>
      </c>
      <c r="BD79" s="177" t="n">
        <f aca="false">IF(AND(T79=0,U79&lt;&gt;0),1,0)</f>
        <v>0</v>
      </c>
      <c r="BE79" s="177" t="n">
        <f aca="false">IF(U130=3,1,0)</f>
        <v>0</v>
      </c>
      <c r="BF79" s="177" t="n">
        <f aca="false">IF(U130=2,1,0)</f>
        <v>0</v>
      </c>
      <c r="BG79" s="177" t="n">
        <f aca="false">IF(U130=1,1,0)</f>
        <v>0</v>
      </c>
      <c r="BH79" s="177" t="n">
        <f aca="false">IF(AND(U130=0,T130&lt;&gt;0),1,0)</f>
        <v>0</v>
      </c>
      <c r="BI79" s="27"/>
    </row>
    <row r="80" customFormat="false" ht="15" hidden="true" customHeight="true" outlineLevel="0" collapsed="false">
      <c r="A80" s="224"/>
      <c r="B80" s="225"/>
      <c r="C80" s="263"/>
      <c r="D80" s="262" t="str">
        <f aca="false">D79</f>
        <v>TV Rodenbach US 2</v>
      </c>
      <c r="E80" s="228" t="n">
        <f aca="false">E30</f>
        <v>0</v>
      </c>
      <c r="F80" s="231"/>
      <c r="G80" s="232"/>
      <c r="H80" s="229"/>
      <c r="I80" s="230"/>
      <c r="J80" s="231"/>
      <c r="K80" s="232"/>
      <c r="L80" s="229"/>
      <c r="M80" s="230"/>
      <c r="N80" s="231"/>
      <c r="O80" s="232"/>
      <c r="P80" s="235" t="str">
        <f aca="false">IF(F80="","",F80+H80+J80+L80+N80)</f>
        <v/>
      </c>
      <c r="Q80" s="236" t="str">
        <f aca="false">IF(G80="","",G80+I80+K80+M80+O80)</f>
        <v/>
      </c>
      <c r="R80" s="235" t="str">
        <f aca="false">IF(F80="","",AQ80+AS80+AU80+AW80+AY80)</f>
        <v/>
      </c>
      <c r="S80" s="236" t="str">
        <f aca="false">IF(G80="","",AR80+AT80+AV80+AX80+AZ80)</f>
        <v/>
      </c>
      <c r="T80" s="218" t="n">
        <f aca="false">IF(AND(R80&lt;&gt;"",R80=3,S80=0),3,              (IF(AND(R80&lt;&gt;"",R80=3,S80=1),3,                           (IF(AND(R80&lt;&gt;"",R80=3,S80=2),2,                        (IF(AND(R80&lt;&gt;"",R80=2),1,                                                 (IF(AND(R80&lt;&gt;"",R80=1),0,                                                               (IF(AND(R80&lt;&gt;"",R80=0),0,                                                                                0)))))))))))</f>
        <v>0</v>
      </c>
      <c r="U80" s="219" t="n">
        <f aca="false">IF(AND(S80&lt;&gt;"",S80=3,R80=0),3,              (IF(AND(S80&lt;&gt;"",S80=3,R80=1),3,                           (IF(AND(S80&lt;&gt;"",S80=3,R80=2),2,                        (IF(AND(S80&lt;&gt;"",S80=2),1,                                                 (IF(AND(S80&lt;&gt;"",S80=1),0,                                                               (IF(AND(S80&lt;&gt;"",S80=0),0,                                                                                0)))))))))))</f>
        <v>0</v>
      </c>
      <c r="V80" s="237"/>
      <c r="W80" s="237"/>
      <c r="X80" s="237"/>
      <c r="Y80" s="237"/>
      <c r="Z80" s="237"/>
      <c r="AA80" s="237"/>
      <c r="AB80" s="237"/>
      <c r="AC80" s="237"/>
      <c r="AD80" s="237"/>
      <c r="AE80" s="237"/>
      <c r="AF80" s="237"/>
      <c r="AG80" s="237"/>
      <c r="AH80" s="237"/>
      <c r="AI80" s="237"/>
      <c r="AJ80" s="237"/>
      <c r="AK80" s="237"/>
      <c r="AL80" s="237"/>
      <c r="AM80" s="238" t="str">
        <f aca="true">IF(U80&lt;&gt;"","",IF(C80&lt;&gt;"","verlegt",IF(B80&lt;TODAY(),"offen","")))</f>
        <v/>
      </c>
      <c r="AN80" s="238"/>
      <c r="AO80" s="239" t="str">
        <f aca="true">IF(U80&lt;&gt;"","",IF(C80="","",IF(C80&lt;TODAY(),"offen","")))</f>
        <v/>
      </c>
      <c r="AP80" s="239"/>
      <c r="AQ80" s="223" t="n">
        <f aca="false">IF(F80&gt;G80,1,0)</f>
        <v>0</v>
      </c>
      <c r="AR80" s="223" t="n">
        <f aca="false">IF(G80&gt;F80,1,0)</f>
        <v>0</v>
      </c>
      <c r="AS80" s="27" t="n">
        <f aca="false">IF(H80&gt;I80,1,0)</f>
        <v>0</v>
      </c>
      <c r="AT80" s="27" t="n">
        <f aca="false">IF(I80&gt;H80,1,0)</f>
        <v>0</v>
      </c>
      <c r="AU80" s="223" t="n">
        <f aca="false">IF(J80&gt;K80,1,0)</f>
        <v>0</v>
      </c>
      <c r="AV80" s="223" t="n">
        <f aca="false">IF(K80&gt;J80,1,0)</f>
        <v>0</v>
      </c>
      <c r="AW80" s="27" t="n">
        <f aca="false">IF(L80&gt;M80,1,0)</f>
        <v>0</v>
      </c>
      <c r="AX80" s="27" t="n">
        <f aca="false">IF(M80&gt;L80,1,0)</f>
        <v>0</v>
      </c>
      <c r="AY80" s="223" t="n">
        <f aca="false">IF(N80&gt;O80,1,0)</f>
        <v>0</v>
      </c>
      <c r="AZ80" s="223" t="n">
        <f aca="false">IF(O80&gt;N80,1,0)</f>
        <v>0</v>
      </c>
      <c r="BA80" s="177" t="n">
        <f aca="false">IF(T80=3,1,0)</f>
        <v>0</v>
      </c>
      <c r="BB80" s="177" t="n">
        <f aca="false">IF(T80=2,1,0)</f>
        <v>0</v>
      </c>
      <c r="BC80" s="177" t="n">
        <f aca="false">IF(T80=1,1,0)</f>
        <v>0</v>
      </c>
      <c r="BD80" s="177" t="n">
        <f aca="false">IF(AND(T80=0,U80&lt;&gt;0),1,0)</f>
        <v>0</v>
      </c>
      <c r="BE80" s="177" t="n">
        <f aca="false">IF(U141=3,1,0)</f>
        <v>0</v>
      </c>
      <c r="BF80" s="177" t="n">
        <f aca="false">IF(U141=2,1,0)</f>
        <v>0</v>
      </c>
      <c r="BG80" s="177" t="n">
        <f aca="false">IF(U141=1,1,0)</f>
        <v>0</v>
      </c>
      <c r="BH80" s="177" t="n">
        <f aca="false">IF(AND(U141=0,T141&lt;&gt;0),1,0)</f>
        <v>0</v>
      </c>
      <c r="BI80" s="27"/>
    </row>
    <row r="81" customFormat="false" ht="15.75" hidden="true" customHeight="false" outlineLevel="0" collapsed="false">
      <c r="A81" s="241"/>
      <c r="B81" s="242"/>
      <c r="C81" s="265"/>
      <c r="D81" s="266" t="str">
        <f aca="false">D80</f>
        <v>TV Rodenbach US 2</v>
      </c>
      <c r="E81" s="267" t="n">
        <f aca="false">E33</f>
        <v>0</v>
      </c>
      <c r="F81" s="247"/>
      <c r="G81" s="248"/>
      <c r="H81" s="245"/>
      <c r="I81" s="246"/>
      <c r="J81" s="247"/>
      <c r="K81" s="248"/>
      <c r="L81" s="245"/>
      <c r="M81" s="246"/>
      <c r="N81" s="247"/>
      <c r="O81" s="248"/>
      <c r="P81" s="251" t="str">
        <f aca="false">IF(F81="","",F81+H81+J81+L81+N81)</f>
        <v/>
      </c>
      <c r="Q81" s="252" t="str">
        <f aca="false">IF(G81="","",G81+I81+K81+M81+O81)</f>
        <v/>
      </c>
      <c r="R81" s="251" t="str">
        <f aca="false">IF(F81="","",AQ81+AS81+AU81+AW81+AY81)</f>
        <v/>
      </c>
      <c r="S81" s="252" t="str">
        <f aca="false">IF(G81="","",AR81+AT81+AV81+AX81+AZ81)</f>
        <v/>
      </c>
      <c r="T81" s="218" t="n">
        <f aca="false">IF(AND(R81&lt;&gt;"",R81=3,S81=0),3,              (IF(AND(R81&lt;&gt;"",R81=3,S81=1),3,                           (IF(AND(R81&lt;&gt;"",R81=3,S81=2),2,                        (IF(AND(R81&lt;&gt;"",R81=2),1,                                                 (IF(AND(R81&lt;&gt;"",R81=1),0,                                                               (IF(AND(R81&lt;&gt;"",R81=0),0,                                                                                0)))))))))))</f>
        <v>0</v>
      </c>
      <c r="U81" s="219" t="n">
        <f aca="false">IF(AND(S81&lt;&gt;"",S81=3,R81=0),3,              (IF(AND(S81&lt;&gt;"",S81=3,R81=1),3,                           (IF(AND(S81&lt;&gt;"",S81=3,R81=2),2,                        (IF(AND(S81&lt;&gt;"",S81=2),1,                                                 (IF(AND(S81&lt;&gt;"",S81=1),0,                                                               (IF(AND(S81&lt;&gt;"",S81=0),0,                                                                                0)))))))))))</f>
        <v>0</v>
      </c>
      <c r="V81" s="253"/>
      <c r="W81" s="253"/>
      <c r="X81" s="253"/>
      <c r="Y81" s="253"/>
      <c r="Z81" s="253"/>
      <c r="AA81" s="253"/>
      <c r="AB81" s="253"/>
      <c r="AC81" s="253"/>
      <c r="AD81" s="253"/>
      <c r="AE81" s="253"/>
      <c r="AF81" s="253"/>
      <c r="AG81" s="253"/>
      <c r="AH81" s="253"/>
      <c r="AI81" s="253"/>
      <c r="AJ81" s="253"/>
      <c r="AK81" s="253"/>
      <c r="AL81" s="253"/>
      <c r="AM81" s="254" t="str">
        <f aca="true">IF(U81&lt;&gt;"","",IF(C81&lt;&gt;"","verlegt",IF(B81&lt;TODAY(),"offen","")))</f>
        <v/>
      </c>
      <c r="AN81" s="254"/>
      <c r="AO81" s="255" t="str">
        <f aca="true">IF(U81&lt;&gt;"","",IF(C81="","",IF(C81&lt;TODAY(),"offen","")))</f>
        <v/>
      </c>
      <c r="AP81" s="255"/>
      <c r="AQ81" s="223" t="n">
        <f aca="false">IF(F81&gt;G81,1,0)</f>
        <v>0</v>
      </c>
      <c r="AR81" s="223" t="n">
        <f aca="false">IF(G81&gt;F81,1,0)</f>
        <v>0</v>
      </c>
      <c r="AS81" s="27" t="n">
        <f aca="false">IF(H81&gt;I81,1,0)</f>
        <v>0</v>
      </c>
      <c r="AT81" s="27" t="n">
        <f aca="false">IF(I81&gt;H81,1,0)</f>
        <v>0</v>
      </c>
      <c r="AU81" s="223" t="n">
        <f aca="false">IF(J81&gt;K81,1,0)</f>
        <v>0</v>
      </c>
      <c r="AV81" s="223" t="n">
        <f aca="false">IF(K81&gt;J81,1,0)</f>
        <v>0</v>
      </c>
      <c r="AW81" s="27" t="n">
        <f aca="false">IF(L81&gt;M81,1,0)</f>
        <v>0</v>
      </c>
      <c r="AX81" s="27" t="n">
        <f aca="false">IF(M81&gt;L81,1,0)</f>
        <v>0</v>
      </c>
      <c r="AY81" s="223" t="n">
        <f aca="false">IF(N81&gt;O81,1,0)</f>
        <v>0</v>
      </c>
      <c r="AZ81" s="223" t="n">
        <f aca="false">IF(O81&gt;N81,1,0)</f>
        <v>0</v>
      </c>
      <c r="BA81" s="177" t="n">
        <f aca="false">IF(T81=3,1,0)</f>
        <v>0</v>
      </c>
      <c r="BB81" s="177" t="n">
        <f aca="false">IF(T81=2,1,0)</f>
        <v>0</v>
      </c>
      <c r="BC81" s="177" t="n">
        <f aca="false">IF(T81=1,1,0)</f>
        <v>0</v>
      </c>
      <c r="BD81" s="177" t="n">
        <f aca="false">IF(AND(T81=0,U81&lt;&gt;0),1,0)</f>
        <v>0</v>
      </c>
      <c r="BE81" s="177" t="n">
        <f aca="false">IF(U152=3,1,0)</f>
        <v>0</v>
      </c>
      <c r="BF81" s="177" t="n">
        <f aca="false">IF(U152=2,1,0)</f>
        <v>0</v>
      </c>
      <c r="BG81" s="177" t="n">
        <f aca="false">IF(U152=1,1,0)</f>
        <v>0</v>
      </c>
      <c r="BH81" s="177" t="n">
        <f aca="false">IF(AND(U152=0,T152&lt;&gt;0),1,0)</f>
        <v>0</v>
      </c>
      <c r="BI81" s="27"/>
    </row>
    <row r="82" customFormat="false" ht="15.75" hidden="false" customHeight="false" outlineLevel="0" collapsed="false">
      <c r="A82" s="26"/>
      <c r="C82" s="27"/>
      <c r="D82" s="24"/>
      <c r="E82" s="24"/>
      <c r="T82" s="218" t="n">
        <f aca="false">IF(AND(R82&lt;&gt;"",R82=3,S82=0),3,              (IF(AND(R82&lt;&gt;"",R82=3,S82=1),3,                           (IF(AND(R82&lt;&gt;"",R82=3,S82=2),2,                        (IF(AND(R82&lt;&gt;"",R82=2),1,                                                 (IF(AND(R82&lt;&gt;"",R82=1),0,                                                               (IF(AND(R82&lt;&gt;"",R82=0),0,                                                                                0)))))))))))</f>
        <v>0</v>
      </c>
      <c r="U82" s="219" t="n">
        <f aca="false">IF(AND(S82&lt;&gt;"",S82=3,R82=0),3,              (IF(AND(S82&lt;&gt;"",S82=3,R82=1),3,                           (IF(AND(S82&lt;&gt;"",S82=3,R82=2),2,                        (IF(AND(S82&lt;&gt;"",S82=2),1,                                                 (IF(AND(S82&lt;&gt;"",S82=1),0,                                                               (IF(AND(S82&lt;&gt;"",S82=0),0,                                                                                0)))))))))))</f>
        <v>0</v>
      </c>
      <c r="V82" s="256"/>
      <c r="W82" s="256"/>
      <c r="X82" s="257"/>
      <c r="Y82" s="257"/>
      <c r="Z82" s="257"/>
      <c r="AA82" s="257"/>
      <c r="AB82" s="257"/>
      <c r="AC82" s="257"/>
      <c r="AD82" s="257"/>
      <c r="AE82" s="257"/>
      <c r="AF82" s="257"/>
      <c r="AG82" s="257"/>
      <c r="AH82" s="257"/>
      <c r="AI82" s="257"/>
      <c r="AJ82" s="257"/>
      <c r="AK82" s="257"/>
      <c r="AL82" s="257"/>
      <c r="AM82" s="257"/>
      <c r="AQ82" s="223"/>
      <c r="AR82" s="223"/>
      <c r="AS82" s="27"/>
      <c r="AT82" s="27"/>
      <c r="AU82" s="223"/>
      <c r="AV82" s="223"/>
      <c r="AW82" s="27"/>
      <c r="AX82" s="27"/>
      <c r="AY82" s="223"/>
      <c r="AZ82" s="223"/>
      <c r="BA82" s="258" t="n">
        <f aca="false">SUM(BA72:BA81)</f>
        <v>0</v>
      </c>
      <c r="BB82" s="258" t="n">
        <f aca="false">SUM(BB72:BB81)</f>
        <v>0</v>
      </c>
      <c r="BC82" s="258" t="n">
        <f aca="false">SUM(BC72:BC81)</f>
        <v>0</v>
      </c>
      <c r="BD82" s="258" t="n">
        <f aca="false">SUM(BD72:BD81)</f>
        <v>0</v>
      </c>
      <c r="BE82" s="258" t="n">
        <f aca="false">SUM(BE72:BE81)</f>
        <v>0</v>
      </c>
      <c r="BF82" s="258" t="n">
        <f aca="false">SUM(BF72:BF81)</f>
        <v>0</v>
      </c>
      <c r="BG82" s="258" t="n">
        <f aca="false">SUM(BG72:BG81)</f>
        <v>0</v>
      </c>
      <c r="BH82" s="258" t="n">
        <f aca="false">SUM(BH72:BH81)</f>
        <v>0</v>
      </c>
      <c r="BI82" s="27" t="n">
        <f aca="false">SUM(BA82:BH82)</f>
        <v>0</v>
      </c>
    </row>
    <row r="83" customFormat="false" ht="15.75" hidden="false" customHeight="false" outlineLevel="0" collapsed="false">
      <c r="A83" s="205"/>
      <c r="B83" s="206"/>
      <c r="C83" s="268"/>
      <c r="D83" s="260" t="str">
        <f aca="false">E15</f>
        <v>TSG Trippstadt</v>
      </c>
      <c r="E83" s="209" t="str">
        <f aca="false">E3</f>
        <v>VBC Altenglan</v>
      </c>
      <c r="F83" s="212"/>
      <c r="G83" s="213"/>
      <c r="H83" s="210"/>
      <c r="I83" s="211"/>
      <c r="J83" s="212"/>
      <c r="K83" s="213"/>
      <c r="L83" s="210"/>
      <c r="M83" s="211"/>
      <c r="N83" s="212"/>
      <c r="O83" s="213"/>
      <c r="P83" s="216" t="str">
        <f aca="false">IF(F83="","",F83+H83+J83+L83+N83)</f>
        <v/>
      </c>
      <c r="Q83" s="217" t="str">
        <f aca="false">IF(G83="","",G83+I83+K83+M83+O83)</f>
        <v/>
      </c>
      <c r="R83" s="216" t="str">
        <f aca="false">IF(F83="","",AQ83+AS83+AU83+AW83+AY83)</f>
        <v/>
      </c>
      <c r="S83" s="217" t="str">
        <f aca="false">IF(G83="","",AR83+AT83+AV83+AX83+AZ83)</f>
        <v/>
      </c>
      <c r="T83" s="218" t="n">
        <f aca="false">IF(AND(R83&lt;&gt;"",R83=3,S83=0),3,              (IF(AND(R83&lt;&gt;"",R83=3,S83=1),3,                           (IF(AND(R83&lt;&gt;"",R83=3,S83=2),2,                        (IF(AND(R83&lt;&gt;"",R83=2),1,                                                 (IF(AND(R83&lt;&gt;"",R83=1),0,                                                               (IF(AND(R83&lt;&gt;"",R83=0),0,                                                                                0)))))))))))</f>
        <v>0</v>
      </c>
      <c r="U83" s="219" t="n">
        <f aca="false">IF(AND(S83&lt;&gt;"",S83=3,R83=0),3,              (IF(AND(S83&lt;&gt;"",S83=3,R83=1),3,                           (IF(AND(S83&lt;&gt;"",S83=3,R83=2),2,                        (IF(AND(S83&lt;&gt;"",S83=2),1,                                                 (IF(AND(S83&lt;&gt;"",S83=1),0,                                                               (IF(AND(S83&lt;&gt;"",S83=0),0,                                                                                0)))))))))))</f>
        <v>0</v>
      </c>
      <c r="V83" s="220"/>
      <c r="W83" s="220"/>
      <c r="X83" s="220"/>
      <c r="Y83" s="220"/>
      <c r="Z83" s="220"/>
      <c r="AA83" s="220"/>
      <c r="AB83" s="220"/>
      <c r="AC83" s="220"/>
      <c r="AD83" s="220"/>
      <c r="AE83" s="220"/>
      <c r="AF83" s="220"/>
      <c r="AG83" s="220"/>
      <c r="AH83" s="220"/>
      <c r="AI83" s="220"/>
      <c r="AJ83" s="220"/>
      <c r="AK83" s="220"/>
      <c r="AL83" s="220"/>
      <c r="AM83" s="221" t="str">
        <f aca="true">IF(U83&lt;&gt;"","",IF(C83&lt;&gt;"","verlegt",IF(B83&lt;TODAY(),"offen","")))</f>
        <v/>
      </c>
      <c r="AN83" s="221"/>
      <c r="AO83" s="222" t="str">
        <f aca="true">IF(U83&lt;&gt;"","",IF(C83="","",IF(C83&lt;TODAY(),"offen","")))</f>
        <v/>
      </c>
      <c r="AP83" s="222"/>
      <c r="AQ83" s="223" t="n">
        <f aca="false">IF(F83&gt;G83,1,0)</f>
        <v>0</v>
      </c>
      <c r="AR83" s="223" t="n">
        <f aca="false">IF(G83&gt;F83,1,0)</f>
        <v>0</v>
      </c>
      <c r="AS83" s="27" t="n">
        <f aca="false">IF(H83&gt;I83,1,0)</f>
        <v>0</v>
      </c>
      <c r="AT83" s="27" t="n">
        <f aca="false">IF(I83&gt;H83,1,0)</f>
        <v>0</v>
      </c>
      <c r="AU83" s="223" t="n">
        <f aca="false">IF(J83&gt;K83,1,0)</f>
        <v>0</v>
      </c>
      <c r="AV83" s="223" t="n">
        <f aca="false">IF(K83&gt;J83,1,0)</f>
        <v>0</v>
      </c>
      <c r="AW83" s="27" t="n">
        <f aca="false">IF(L83&gt;M83,1,0)</f>
        <v>0</v>
      </c>
      <c r="AX83" s="27" t="n">
        <f aca="false">IF(M83&gt;L83,1,0)</f>
        <v>0</v>
      </c>
      <c r="AY83" s="223" t="n">
        <f aca="false">IF(N83&gt;O83,1,0)</f>
        <v>0</v>
      </c>
      <c r="AZ83" s="223" t="n">
        <f aca="false">IF(O83&gt;N83,1,0)</f>
        <v>0</v>
      </c>
      <c r="BA83" s="177" t="n">
        <f aca="false">IF(T83=3,1,0)</f>
        <v>0</v>
      </c>
      <c r="BB83" s="177" t="n">
        <f aca="false">IF(T83=2,1,0)</f>
        <v>0</v>
      </c>
      <c r="BC83" s="177" t="n">
        <f aca="false">IF(T83=1,1,0)</f>
        <v>0</v>
      </c>
      <c r="BD83" s="177" t="n">
        <f aca="false">IF(AND(T83=0,U83&lt;&gt;0),1,0)</f>
        <v>0</v>
      </c>
      <c r="BE83" s="177" t="n">
        <f aca="false">IF(U42=3,1,0)</f>
        <v>0</v>
      </c>
      <c r="BF83" s="177" t="n">
        <f aca="false">IF(U42=2,1,0)</f>
        <v>0</v>
      </c>
      <c r="BG83" s="177" t="n">
        <f aca="false">IF(U42=1,1,0)</f>
        <v>0</v>
      </c>
      <c r="BH83" s="177" t="n">
        <f aca="false">IF(AND(U42=0,T42&lt;&gt;0),1,0)</f>
        <v>0</v>
      </c>
      <c r="BI83" s="27"/>
    </row>
    <row r="84" customFormat="false" ht="15.75" hidden="false" customHeight="false" outlineLevel="0" collapsed="false">
      <c r="A84" s="224"/>
      <c r="B84" s="225"/>
      <c r="C84" s="261"/>
      <c r="D84" s="262" t="str">
        <f aca="false">D83</f>
        <v>TSG Trippstadt</v>
      </c>
      <c r="E84" s="228" t="str">
        <f aca="false">E6</f>
        <v>TV Rodenbach US 1</v>
      </c>
      <c r="F84" s="231"/>
      <c r="G84" s="232"/>
      <c r="H84" s="229"/>
      <c r="I84" s="230"/>
      <c r="J84" s="231"/>
      <c r="K84" s="232"/>
      <c r="L84" s="229"/>
      <c r="M84" s="230"/>
      <c r="N84" s="231"/>
      <c r="O84" s="232"/>
      <c r="P84" s="235" t="str">
        <f aca="false">IF(F84="","",F84+H84+J84+L84+N84)</f>
        <v/>
      </c>
      <c r="Q84" s="236" t="str">
        <f aca="false">IF(G84="","",G84+I84+K84+M84+O84)</f>
        <v/>
      </c>
      <c r="R84" s="235" t="str">
        <f aca="false">IF(F84="","",AQ84+AS84+AU84+AW84+AY84)</f>
        <v/>
      </c>
      <c r="S84" s="236" t="str">
        <f aca="false">IF(G84="","",AR84+AT84+AV84+AX84+AZ84)</f>
        <v/>
      </c>
      <c r="T84" s="218" t="n">
        <f aca="false">IF(AND(R84&lt;&gt;"",R84=3,S84=0),3,              (IF(AND(R84&lt;&gt;"",R84=3,S84=1),3,                           (IF(AND(R84&lt;&gt;"",R84=3,S84=2),2,                        (IF(AND(R84&lt;&gt;"",R84=2),1,                                                 (IF(AND(R84&lt;&gt;"",R84=1),0,                                                               (IF(AND(R84&lt;&gt;"",R84=0),0,                                                                                0)))))))))))</f>
        <v>0</v>
      </c>
      <c r="U84" s="219" t="n">
        <f aca="false">IF(AND(S84&lt;&gt;"",S84=3,R84=0),3,              (IF(AND(S84&lt;&gt;"",S84=3,R84=1),3,                           (IF(AND(S84&lt;&gt;"",S84=3,R84=2),2,                        (IF(AND(S84&lt;&gt;"",S84=2),1,                                                 (IF(AND(S84&lt;&gt;"",S84=1),0,                                                               (IF(AND(S84&lt;&gt;"",S84=0),0,                                                                                0)))))))))))</f>
        <v>0</v>
      </c>
      <c r="V84" s="237"/>
      <c r="W84" s="237"/>
      <c r="X84" s="237"/>
      <c r="Y84" s="237"/>
      <c r="Z84" s="237"/>
      <c r="AA84" s="237"/>
      <c r="AB84" s="237"/>
      <c r="AC84" s="237"/>
      <c r="AD84" s="237"/>
      <c r="AE84" s="237"/>
      <c r="AF84" s="237"/>
      <c r="AG84" s="237"/>
      <c r="AH84" s="237"/>
      <c r="AI84" s="237"/>
      <c r="AJ84" s="237"/>
      <c r="AK84" s="237"/>
      <c r="AL84" s="237"/>
      <c r="AM84" s="238" t="str">
        <f aca="true">IF(U84&lt;&gt;"","",IF(C84&lt;&gt;"","verlegt",IF(B84&lt;TODAY(),"offen","")))</f>
        <v/>
      </c>
      <c r="AN84" s="238"/>
      <c r="AO84" s="239" t="str">
        <f aca="true">IF(U84&lt;&gt;"","",IF(C84="","",IF(C84&lt;TODAY(),"offen","")))</f>
        <v/>
      </c>
      <c r="AP84" s="239"/>
      <c r="AQ84" s="223" t="n">
        <f aca="false">IF(F84&gt;G84,1,0)</f>
        <v>0</v>
      </c>
      <c r="AR84" s="223" t="n">
        <f aca="false">IF(G84&gt;F84,1,0)</f>
        <v>0</v>
      </c>
      <c r="AS84" s="27" t="n">
        <f aca="false">IF(H84&gt;I84,1,0)</f>
        <v>0</v>
      </c>
      <c r="AT84" s="27" t="n">
        <f aca="false">IF(I84&gt;H84,1,0)</f>
        <v>0</v>
      </c>
      <c r="AU84" s="223" t="n">
        <f aca="false">IF(J84&gt;K84,1,0)</f>
        <v>0</v>
      </c>
      <c r="AV84" s="223" t="n">
        <f aca="false">IF(K84&gt;J84,1,0)</f>
        <v>0</v>
      </c>
      <c r="AW84" s="27" t="n">
        <f aca="false">IF(L84&gt;M84,1,0)</f>
        <v>0</v>
      </c>
      <c r="AX84" s="27" t="n">
        <f aca="false">IF(M84&gt;L84,1,0)</f>
        <v>0</v>
      </c>
      <c r="AY84" s="223" t="n">
        <f aca="false">IF(N84&gt;O84,1,0)</f>
        <v>0</v>
      </c>
      <c r="AZ84" s="223" t="n">
        <f aca="false">IF(O84&gt;N84,1,0)</f>
        <v>0</v>
      </c>
      <c r="BA84" s="177" t="n">
        <f aca="false">IF(T84=3,1,0)</f>
        <v>0</v>
      </c>
      <c r="BB84" s="177" t="n">
        <f aca="false">IF(T84=2,1,0)</f>
        <v>0</v>
      </c>
      <c r="BC84" s="177" t="n">
        <f aca="false">IF(T84=1,1,0)</f>
        <v>0</v>
      </c>
      <c r="BD84" s="177" t="n">
        <f aca="false">IF(AND(T84=0,U84&lt;&gt;0),1,0)</f>
        <v>0</v>
      </c>
      <c r="BE84" s="177" t="n">
        <f aca="false">IF(U53=3,1,0)</f>
        <v>0</v>
      </c>
      <c r="BF84" s="177" t="n">
        <f aca="false">IF(U53=2,1,0)</f>
        <v>0</v>
      </c>
      <c r="BG84" s="177" t="n">
        <f aca="false">IF(U53=1,1,0)</f>
        <v>0</v>
      </c>
      <c r="BH84" s="177" t="n">
        <f aca="false">IF(AND(U53=0,T53&lt;&gt;0),1,0)</f>
        <v>0</v>
      </c>
      <c r="BI84" s="27"/>
    </row>
    <row r="85" customFormat="false" ht="15.75" hidden="false" customHeight="false" outlineLevel="0" collapsed="false">
      <c r="A85" s="224"/>
      <c r="B85" s="225"/>
      <c r="C85" s="263"/>
      <c r="D85" s="262" t="str">
        <f aca="false">D84</f>
        <v>TSG Trippstadt</v>
      </c>
      <c r="E85" s="228" t="str">
        <f aca="false">E9</f>
        <v>SV Miesau</v>
      </c>
      <c r="F85" s="231"/>
      <c r="G85" s="232"/>
      <c r="H85" s="229"/>
      <c r="I85" s="230"/>
      <c r="J85" s="231"/>
      <c r="K85" s="232"/>
      <c r="L85" s="229"/>
      <c r="M85" s="230"/>
      <c r="N85" s="231"/>
      <c r="O85" s="232"/>
      <c r="P85" s="235" t="str">
        <f aca="false">IF(F85="","",F85+H85+J85+L85+N85)</f>
        <v/>
      </c>
      <c r="Q85" s="236" t="str">
        <f aca="false">IF(G85="","",G85+I85+K85+M85+O85)</f>
        <v/>
      </c>
      <c r="R85" s="235" t="str">
        <f aca="false">IF(F85="","",AQ85+AS85+AU85+AW85+AY85)</f>
        <v/>
      </c>
      <c r="S85" s="236" t="str">
        <f aca="false">IF(G85="","",AR85+AT85+AV85+AX85+AZ85)</f>
        <v/>
      </c>
      <c r="T85" s="218" t="n">
        <f aca="false">IF(AND(R85&lt;&gt;"",R85=3,S85=0),3,              (IF(AND(R85&lt;&gt;"",R85=3,S85=1),3,                           (IF(AND(R85&lt;&gt;"",R85=3,S85=2),2,                        (IF(AND(R85&lt;&gt;"",R85=2),1,                                                 (IF(AND(R85&lt;&gt;"",R85=1),0,                                                               (IF(AND(R85&lt;&gt;"",R85=0),0,                                                                                0)))))))))))</f>
        <v>0</v>
      </c>
      <c r="U85" s="219" t="n">
        <f aca="false">IF(AND(S85&lt;&gt;"",S85=3,R85=0),3,              (IF(AND(S85&lt;&gt;"",S85=3,R85=1),3,                           (IF(AND(S85&lt;&gt;"",S85=3,R85=2),2,                        (IF(AND(S85&lt;&gt;"",S85=2),1,                                                 (IF(AND(S85&lt;&gt;"",S85=1),0,                                                               (IF(AND(S85&lt;&gt;"",S85=0),0,                                                                                0)))))))))))</f>
        <v>0</v>
      </c>
      <c r="V85" s="237"/>
      <c r="W85" s="237"/>
      <c r="X85" s="237"/>
      <c r="Y85" s="237"/>
      <c r="Z85" s="237"/>
      <c r="AA85" s="237"/>
      <c r="AB85" s="237"/>
      <c r="AC85" s="237"/>
      <c r="AD85" s="237"/>
      <c r="AE85" s="237"/>
      <c r="AF85" s="237"/>
      <c r="AG85" s="237"/>
      <c r="AH85" s="237"/>
      <c r="AI85" s="237"/>
      <c r="AJ85" s="237"/>
      <c r="AK85" s="237"/>
      <c r="AL85" s="237"/>
      <c r="AM85" s="238" t="str">
        <f aca="true">IF(U85&lt;&gt;"","",IF(C85&lt;&gt;"","verlegt",IF(B85&lt;TODAY(),"offen","")))</f>
        <v/>
      </c>
      <c r="AN85" s="238"/>
      <c r="AO85" s="239" t="str">
        <f aca="true">IF(U85&lt;&gt;"","",IF(C85="","",IF(C85&lt;TODAY(),"offen","")))</f>
        <v/>
      </c>
      <c r="AP85" s="239"/>
      <c r="AQ85" s="223" t="n">
        <f aca="false">IF(F85&gt;G85,1,0)</f>
        <v>0</v>
      </c>
      <c r="AR85" s="223" t="n">
        <f aca="false">IF(G85&gt;F85,1,0)</f>
        <v>0</v>
      </c>
      <c r="AS85" s="27" t="n">
        <f aca="false">IF(H85&gt;I85,1,0)</f>
        <v>0</v>
      </c>
      <c r="AT85" s="27" t="n">
        <f aca="false">IF(I85&gt;H85,1,0)</f>
        <v>0</v>
      </c>
      <c r="AU85" s="223" t="n">
        <f aca="false">IF(J85&gt;K85,1,0)</f>
        <v>0</v>
      </c>
      <c r="AV85" s="223" t="n">
        <f aca="false">IF(K85&gt;J85,1,0)</f>
        <v>0</v>
      </c>
      <c r="AW85" s="27" t="n">
        <f aca="false">IF(L85&gt;M85,1,0)</f>
        <v>0</v>
      </c>
      <c r="AX85" s="27" t="n">
        <f aca="false">IF(M85&gt;L85,1,0)</f>
        <v>0</v>
      </c>
      <c r="AY85" s="223" t="n">
        <f aca="false">IF(N85&gt;O85,1,0)</f>
        <v>0</v>
      </c>
      <c r="AZ85" s="223" t="n">
        <f aca="false">IF(O85&gt;N85,1,0)</f>
        <v>0</v>
      </c>
      <c r="BA85" s="177" t="n">
        <f aca="false">IF(T85=3,1,0)</f>
        <v>0</v>
      </c>
      <c r="BB85" s="177" t="n">
        <f aca="false">IF(T85=2,1,0)</f>
        <v>0</v>
      </c>
      <c r="BC85" s="177" t="n">
        <f aca="false">IF(T85=1,1,0)</f>
        <v>0</v>
      </c>
      <c r="BD85" s="177" t="n">
        <f aca="false">IF(AND(T85=0,U85&lt;&gt;0),1,0)</f>
        <v>0</v>
      </c>
      <c r="BE85" s="177" t="n">
        <f aca="false">IF(U64=3,1,0)</f>
        <v>0</v>
      </c>
      <c r="BF85" s="177" t="n">
        <f aca="false">IF(U64=2,1,0)</f>
        <v>0</v>
      </c>
      <c r="BG85" s="177" t="n">
        <f aca="false">IF(U64=1,1,0)</f>
        <v>0</v>
      </c>
      <c r="BH85" s="177" t="n">
        <f aca="false">IF(AND(U64=0,T64&lt;&gt;0),1,0)</f>
        <v>0</v>
      </c>
      <c r="BI85" s="27"/>
    </row>
    <row r="86" customFormat="false" ht="15.75" hidden="false" customHeight="false" outlineLevel="0" collapsed="false">
      <c r="A86" s="224"/>
      <c r="B86" s="225"/>
      <c r="C86" s="283"/>
      <c r="D86" s="262" t="str">
        <f aca="false">D85</f>
        <v>TSG Trippstadt</v>
      </c>
      <c r="E86" s="228" t="str">
        <f aca="false">E12</f>
        <v>TV Rodenbach US 2</v>
      </c>
      <c r="F86" s="231"/>
      <c r="G86" s="232"/>
      <c r="H86" s="229"/>
      <c r="I86" s="230"/>
      <c r="J86" s="231"/>
      <c r="K86" s="232"/>
      <c r="L86" s="229"/>
      <c r="M86" s="230"/>
      <c r="N86" s="231"/>
      <c r="O86" s="232"/>
      <c r="P86" s="235" t="str">
        <f aca="false">IF(F86="","",F86+H86+J86+L86+N86)</f>
        <v/>
      </c>
      <c r="Q86" s="236" t="str">
        <f aca="false">IF(G86="","",G86+I86+K86+M86+O86)</f>
        <v/>
      </c>
      <c r="R86" s="235" t="str">
        <f aca="false">IF(F86="","",AQ86+AS86+AU86+AW86+AY86)</f>
        <v/>
      </c>
      <c r="S86" s="236" t="str">
        <f aca="false">IF(G86="","",AR86+AT86+AV86+AX86+AZ86)</f>
        <v/>
      </c>
      <c r="T86" s="218" t="n">
        <f aca="false">IF(AND(R86&lt;&gt;"",R86=3,S86=0),3,              (IF(AND(R86&lt;&gt;"",R86=3,S86=1),3,                           (IF(AND(R86&lt;&gt;"",R86=3,S86=2),2,                        (IF(AND(R86&lt;&gt;"",R86=2),1,                                                 (IF(AND(R86&lt;&gt;"",R86=1),0,                                                               (IF(AND(R86&lt;&gt;"",R86=0),0,                                                                                0)))))))))))</f>
        <v>0</v>
      </c>
      <c r="U86" s="219" t="n">
        <f aca="false">IF(AND(S86&lt;&gt;"",S86=3,R86=0),3,              (IF(AND(S86&lt;&gt;"",S86=3,R86=1),3,                           (IF(AND(S86&lt;&gt;"",S86=3,R86=2),2,                        (IF(AND(S86&lt;&gt;"",S86=2),1,                                                 (IF(AND(S86&lt;&gt;"",S86=1),0,                                                               (IF(AND(S86&lt;&gt;"",S86=0),0,                                                                                0)))))))))))</f>
        <v>0</v>
      </c>
      <c r="V86" s="237"/>
      <c r="W86" s="237"/>
      <c r="X86" s="237"/>
      <c r="Y86" s="237"/>
      <c r="Z86" s="237"/>
      <c r="AA86" s="237"/>
      <c r="AB86" s="237"/>
      <c r="AC86" s="237"/>
      <c r="AD86" s="237"/>
      <c r="AE86" s="237"/>
      <c r="AF86" s="237"/>
      <c r="AG86" s="237"/>
      <c r="AH86" s="237"/>
      <c r="AI86" s="237"/>
      <c r="AJ86" s="237"/>
      <c r="AK86" s="237"/>
      <c r="AL86" s="237"/>
      <c r="AM86" s="264" t="str">
        <f aca="true">IF(U86&lt;&gt;"","",IF(C86&lt;&gt;"","verlegt",IF(B86&lt;TODAY(),"offen","")))</f>
        <v/>
      </c>
      <c r="AN86" s="264"/>
      <c r="AO86" s="239" t="str">
        <f aca="true">IF(U86&lt;&gt;"","",IF(C86="","",IF(C86&lt;TODAY(),"offen","")))</f>
        <v/>
      </c>
      <c r="AP86" s="239"/>
      <c r="AQ86" s="223" t="n">
        <f aca="false">IF(F86&gt;G86,1,0)</f>
        <v>0</v>
      </c>
      <c r="AR86" s="223" t="n">
        <f aca="false">IF(G86&gt;F86,1,0)</f>
        <v>0</v>
      </c>
      <c r="AS86" s="27" t="n">
        <f aca="false">IF(H86&gt;I86,1,0)</f>
        <v>0</v>
      </c>
      <c r="AT86" s="27" t="n">
        <f aca="false">IF(I86&gt;H86,1,0)</f>
        <v>0</v>
      </c>
      <c r="AU86" s="223" t="n">
        <f aca="false">IF(J86&gt;K86,1,0)</f>
        <v>0</v>
      </c>
      <c r="AV86" s="223" t="n">
        <f aca="false">IF(K86&gt;J86,1,0)</f>
        <v>0</v>
      </c>
      <c r="AW86" s="27" t="n">
        <f aca="false">IF(L86&gt;M86,1,0)</f>
        <v>0</v>
      </c>
      <c r="AX86" s="27" t="n">
        <f aca="false">IF(M86&gt;L86,1,0)</f>
        <v>0</v>
      </c>
      <c r="AY86" s="223" t="n">
        <f aca="false">IF(N86&gt;O86,1,0)</f>
        <v>0</v>
      </c>
      <c r="AZ86" s="223" t="n">
        <f aca="false">IF(O86&gt;N86,1,0)</f>
        <v>0</v>
      </c>
      <c r="BA86" s="177" t="n">
        <f aca="false">IF(T86=3,1,0)</f>
        <v>0</v>
      </c>
      <c r="BB86" s="177" t="n">
        <f aca="false">IF(T86=2,1,0)</f>
        <v>0</v>
      </c>
      <c r="BC86" s="177" t="n">
        <f aca="false">IF(T86=1,1,0)</f>
        <v>0</v>
      </c>
      <c r="BD86" s="177" t="n">
        <f aca="false">IF(AND(T86=0,U86&lt;&gt;0),1,0)</f>
        <v>0</v>
      </c>
      <c r="BE86" s="177" t="n">
        <f aca="false">IF(U75=3,1,0)</f>
        <v>0</v>
      </c>
      <c r="BF86" s="177" t="n">
        <f aca="false">IF(U75=2,1,0)</f>
        <v>0</v>
      </c>
      <c r="BG86" s="177" t="n">
        <f aca="false">IF(U75=1,1,0)</f>
        <v>0</v>
      </c>
      <c r="BH86" s="177" t="n">
        <f aca="false">IF(AND(U75=0,T75&lt;&gt;0),1,0)</f>
        <v>0</v>
      </c>
      <c r="BI86" s="27"/>
    </row>
    <row r="87" customFormat="false" ht="15" hidden="false" customHeight="true" outlineLevel="0" collapsed="false">
      <c r="A87" s="224"/>
      <c r="B87" s="225"/>
      <c r="C87" s="261"/>
      <c r="D87" s="262" t="str">
        <f aca="false">D86</f>
        <v>TSG Trippstadt</v>
      </c>
      <c r="E87" s="228" t="str">
        <f aca="false">E18</f>
        <v>TSV Hütschenhausen II</v>
      </c>
      <c r="F87" s="231"/>
      <c r="G87" s="232"/>
      <c r="H87" s="229"/>
      <c r="I87" s="230"/>
      <c r="J87" s="231"/>
      <c r="K87" s="232"/>
      <c r="L87" s="229"/>
      <c r="M87" s="230"/>
      <c r="N87" s="231"/>
      <c r="O87" s="232"/>
      <c r="P87" s="235" t="str">
        <f aca="false">IF(F87="","",F87+H87+J87+L87+N87)</f>
        <v/>
      </c>
      <c r="Q87" s="236" t="str">
        <f aca="false">IF(G87="","",G87+I87+K87+M87+O87)</f>
        <v/>
      </c>
      <c r="R87" s="235" t="str">
        <f aca="false">IF(F87="","",AQ87+AS87+AU87+AW87+AY87)</f>
        <v/>
      </c>
      <c r="S87" s="236" t="str">
        <f aca="false">IF(G87="","",AR87+AT87+AV87+AX87+AZ87)</f>
        <v/>
      </c>
      <c r="T87" s="218" t="n">
        <f aca="false">IF(AND(R87&lt;&gt;"",R87=3,S87=0),3,              (IF(AND(R87&lt;&gt;"",R87=3,S87=1),3,                           (IF(AND(R87&lt;&gt;"",R87=3,S87=2),2,                        (IF(AND(R87&lt;&gt;"",R87=2),1,                                                 (IF(AND(R87&lt;&gt;"",R87=1),0,                                                               (IF(AND(R87&lt;&gt;"",R87=0),0,                                                                                0)))))))))))</f>
        <v>0</v>
      </c>
      <c r="U87" s="219" t="n">
        <f aca="false">IF(AND(S87&lt;&gt;"",S87=3,R87=0),3,              (IF(AND(S87&lt;&gt;"",S87=3,R87=1),3,                           (IF(AND(S87&lt;&gt;"",S87=3,R87=2),2,                        (IF(AND(S87&lt;&gt;"",S87=2),1,                                                 (IF(AND(S87&lt;&gt;"",S87=1),0,                                                               (IF(AND(S87&lt;&gt;"",S87=0),0,                                                                                0)))))))))))</f>
        <v>0</v>
      </c>
      <c r="V87" s="237"/>
      <c r="W87" s="237"/>
      <c r="X87" s="237"/>
      <c r="Y87" s="237"/>
      <c r="Z87" s="237"/>
      <c r="AA87" s="237"/>
      <c r="AB87" s="237"/>
      <c r="AC87" s="237"/>
      <c r="AD87" s="237"/>
      <c r="AE87" s="237"/>
      <c r="AF87" s="237"/>
      <c r="AG87" s="237"/>
      <c r="AH87" s="237"/>
      <c r="AI87" s="237"/>
      <c r="AJ87" s="237"/>
      <c r="AK87" s="237"/>
      <c r="AL87" s="237"/>
      <c r="AM87" s="238" t="str">
        <f aca="true">IF(U87&lt;&gt;"","",IF(C87&lt;&gt;"","verlegt",IF(B87&lt;TODAY(),"offen","")))</f>
        <v/>
      </c>
      <c r="AN87" s="238"/>
      <c r="AO87" s="239" t="str">
        <f aca="true">IF(U87&lt;&gt;"","",IF(C87="","",IF(C87&lt;TODAY(),"offen","")))</f>
        <v/>
      </c>
      <c r="AP87" s="239"/>
      <c r="AQ87" s="223" t="n">
        <f aca="false">IF(F87&gt;G87,1,0)</f>
        <v>0</v>
      </c>
      <c r="AR87" s="223" t="n">
        <f aca="false">IF(G87&gt;F87,1,0)</f>
        <v>0</v>
      </c>
      <c r="AS87" s="27" t="n">
        <f aca="false">IF(H87&gt;I87,1,0)</f>
        <v>0</v>
      </c>
      <c r="AT87" s="27" t="n">
        <f aca="false">IF(I87&gt;H87,1,0)</f>
        <v>0</v>
      </c>
      <c r="AU87" s="223" t="n">
        <f aca="false">IF(J87&gt;K87,1,0)</f>
        <v>0</v>
      </c>
      <c r="AV87" s="223" t="n">
        <f aca="false">IF(K87&gt;J87,1,0)</f>
        <v>0</v>
      </c>
      <c r="AW87" s="27" t="n">
        <f aca="false">IF(L87&gt;M87,1,0)</f>
        <v>0</v>
      </c>
      <c r="AX87" s="27" t="n">
        <f aca="false">IF(M87&gt;L87,1,0)</f>
        <v>0</v>
      </c>
      <c r="AY87" s="223" t="n">
        <f aca="false">IF(N87&gt;O87,1,0)</f>
        <v>0</v>
      </c>
      <c r="AZ87" s="223" t="n">
        <f aca="false">IF(O87&gt;N87,1,0)</f>
        <v>0</v>
      </c>
      <c r="BA87" s="177" t="n">
        <f aca="false">IF(T87=3,1,0)</f>
        <v>0</v>
      </c>
      <c r="BB87" s="177" t="n">
        <f aca="false">IF(T87=2,1,0)</f>
        <v>0</v>
      </c>
      <c r="BC87" s="177" t="n">
        <f aca="false">IF(T87=1,1,0)</f>
        <v>0</v>
      </c>
      <c r="BD87" s="177" t="n">
        <f aca="false">IF(AND(T87=0,U87&lt;&gt;0),1,0)</f>
        <v>0</v>
      </c>
      <c r="BE87" s="177" t="n">
        <f aca="false">IF(U98=3,1,0)</f>
        <v>0</v>
      </c>
      <c r="BF87" s="177" t="n">
        <f aca="false">IF(U98=2,1,0)</f>
        <v>0</v>
      </c>
      <c r="BG87" s="177" t="n">
        <f aca="false">IF(U98=1,1,0)</f>
        <v>0</v>
      </c>
      <c r="BH87" s="177" t="n">
        <f aca="false">IF(AND(U98=0,T98&lt;&gt;0),1,0)</f>
        <v>0</v>
      </c>
      <c r="BI87" s="27"/>
    </row>
    <row r="88" customFormat="false" ht="15" hidden="true" customHeight="true" outlineLevel="0" collapsed="false">
      <c r="A88" s="224"/>
      <c r="B88" s="225"/>
      <c r="C88" s="261"/>
      <c r="D88" s="262" t="str">
        <f aca="false">D87</f>
        <v>TSG Trippstadt</v>
      </c>
      <c r="E88" s="228" t="n">
        <f aca="false">E21</f>
        <v>0</v>
      </c>
      <c r="F88" s="231"/>
      <c r="G88" s="232"/>
      <c r="H88" s="229"/>
      <c r="I88" s="230"/>
      <c r="J88" s="231"/>
      <c r="K88" s="232"/>
      <c r="L88" s="229"/>
      <c r="M88" s="230"/>
      <c r="N88" s="231"/>
      <c r="O88" s="232"/>
      <c r="P88" s="235" t="str">
        <f aca="false">IF(F88="","",F88+H88+J88+L88+N88)</f>
        <v/>
      </c>
      <c r="Q88" s="236" t="str">
        <f aca="false">IF(G88="","",G88+I88+K88+M88+O88)</f>
        <v/>
      </c>
      <c r="R88" s="235" t="str">
        <f aca="false">IF(F88="","",AQ88+AS88+AU88+AW88+AY88)</f>
        <v/>
      </c>
      <c r="S88" s="236" t="str">
        <f aca="false">IF(G88="","",AR88+AT88+AV88+AX88+AZ88)</f>
        <v/>
      </c>
      <c r="T88" s="218" t="n">
        <f aca="false">IF(AND(R88&lt;&gt;"",R88=3,S88=0),3,              (IF(AND(R88&lt;&gt;"",R88=3,S88=1),3,                           (IF(AND(R88&lt;&gt;"",R88=3,S88=2),2,                        (IF(AND(R88&lt;&gt;"",R88=2),1,                                                 (IF(AND(R88&lt;&gt;"",R88=1),0,                                                               (IF(AND(R88&lt;&gt;"",R88=0),0,                                                                                0)))))))))))</f>
        <v>0</v>
      </c>
      <c r="U88" s="219" t="n">
        <f aca="false">IF(AND(S88&lt;&gt;"",S88=3,R88=0),3,              (IF(AND(S88&lt;&gt;"",S88=3,R88=1),3,                           (IF(AND(S88&lt;&gt;"",S88=3,R88=2),2,                        (IF(AND(S88&lt;&gt;"",S88=2),1,                                                 (IF(AND(S88&lt;&gt;"",S88=1),0,                                                               (IF(AND(S88&lt;&gt;"",S88=0),0,                                                                                0)))))))))))</f>
        <v>0</v>
      </c>
      <c r="V88" s="237"/>
      <c r="W88" s="237"/>
      <c r="X88" s="237"/>
      <c r="Y88" s="237"/>
      <c r="Z88" s="237"/>
      <c r="AA88" s="237"/>
      <c r="AB88" s="237"/>
      <c r="AC88" s="237"/>
      <c r="AD88" s="237"/>
      <c r="AE88" s="237"/>
      <c r="AF88" s="237"/>
      <c r="AG88" s="237"/>
      <c r="AH88" s="237"/>
      <c r="AI88" s="237"/>
      <c r="AJ88" s="237"/>
      <c r="AK88" s="237"/>
      <c r="AL88" s="237"/>
      <c r="AM88" s="238" t="str">
        <f aca="true">IF(U88&lt;&gt;"","",IF(C88&lt;&gt;"","verlegt",IF(B88&lt;TODAY(),"offen","")))</f>
        <v/>
      </c>
      <c r="AN88" s="238"/>
      <c r="AO88" s="239" t="str">
        <f aca="true">IF(U88&lt;&gt;"","",IF(C88="","",IF(C88&lt;TODAY(),"offen","")))</f>
        <v/>
      </c>
      <c r="AP88" s="239"/>
      <c r="AQ88" s="223" t="n">
        <f aca="false">IF(F88&gt;G88,1,0)</f>
        <v>0</v>
      </c>
      <c r="AR88" s="223" t="n">
        <f aca="false">IF(G88&gt;F88,1,0)</f>
        <v>0</v>
      </c>
      <c r="AS88" s="27" t="n">
        <f aca="false">IF(H88&gt;I88,1,0)</f>
        <v>0</v>
      </c>
      <c r="AT88" s="27" t="n">
        <f aca="false">IF(I88&gt;H88,1,0)</f>
        <v>0</v>
      </c>
      <c r="AU88" s="223" t="n">
        <f aca="false">IF(J88&gt;K88,1,0)</f>
        <v>0</v>
      </c>
      <c r="AV88" s="223" t="n">
        <f aca="false">IF(K88&gt;J88,1,0)</f>
        <v>0</v>
      </c>
      <c r="AW88" s="27" t="n">
        <f aca="false">IF(L88&gt;M88,1,0)</f>
        <v>0</v>
      </c>
      <c r="AX88" s="27" t="n">
        <f aca="false">IF(M88&gt;L88,1,0)</f>
        <v>0</v>
      </c>
      <c r="AY88" s="223" t="n">
        <f aca="false">IF(N88&gt;O88,1,0)</f>
        <v>0</v>
      </c>
      <c r="AZ88" s="223" t="n">
        <f aca="false">IF(O88&gt;N88,1,0)</f>
        <v>0</v>
      </c>
      <c r="BA88" s="177" t="n">
        <f aca="false">IF(T88=3,1,0)</f>
        <v>0</v>
      </c>
      <c r="BB88" s="177" t="n">
        <f aca="false">IF(T88=2,1,0)</f>
        <v>0</v>
      </c>
      <c r="BC88" s="177" t="n">
        <f aca="false">IF(T88=1,1,0)</f>
        <v>0</v>
      </c>
      <c r="BD88" s="177" t="n">
        <f aca="false">IF(AND(T88=0,U88&lt;&gt;0),1,0)</f>
        <v>0</v>
      </c>
      <c r="BE88" s="177" t="n">
        <f aca="false">IF(U109=3,1,0)</f>
        <v>0</v>
      </c>
      <c r="BF88" s="177" t="n">
        <f aca="false">IF(U109=2,1,0)</f>
        <v>0</v>
      </c>
      <c r="BG88" s="177" t="n">
        <f aca="false">IF(U109=1,1,0)</f>
        <v>0</v>
      </c>
      <c r="BH88" s="177" t="n">
        <f aca="false">IF(AND(U109=0,T109&lt;&gt;0),1,0)</f>
        <v>0</v>
      </c>
      <c r="BI88" s="27"/>
    </row>
    <row r="89" customFormat="false" ht="15" hidden="true" customHeight="true" outlineLevel="0" collapsed="false">
      <c r="A89" s="224"/>
      <c r="B89" s="225"/>
      <c r="C89" s="263"/>
      <c r="D89" s="262" t="str">
        <f aca="false">D88</f>
        <v>TSG Trippstadt</v>
      </c>
      <c r="E89" s="228" t="n">
        <f aca="false">E24</f>
        <v>0</v>
      </c>
      <c r="F89" s="231"/>
      <c r="G89" s="232"/>
      <c r="H89" s="229"/>
      <c r="I89" s="230"/>
      <c r="J89" s="231"/>
      <c r="K89" s="232"/>
      <c r="L89" s="229"/>
      <c r="M89" s="230"/>
      <c r="N89" s="231"/>
      <c r="O89" s="232"/>
      <c r="P89" s="235" t="str">
        <f aca="false">IF(F89="","",F89+H89+J89+L89+N89)</f>
        <v/>
      </c>
      <c r="Q89" s="236" t="str">
        <f aca="false">IF(G89="","",G89+I89+K89+M89+O89)</f>
        <v/>
      </c>
      <c r="R89" s="235" t="str">
        <f aca="false">IF(F89="","",AQ89+AS89+AU89+AW89+AY89)</f>
        <v/>
      </c>
      <c r="S89" s="236" t="str">
        <f aca="false">IF(G89="","",AR89+AT89+AV89+AX89+AZ89)</f>
        <v/>
      </c>
      <c r="T89" s="218" t="n">
        <f aca="false">IF(AND(R89&lt;&gt;"",R89=3,S89=0),3,              (IF(AND(R89&lt;&gt;"",R89=3,S89=1),3,                           (IF(AND(R89&lt;&gt;"",R89=3,S89=2),2,                        (IF(AND(R89&lt;&gt;"",R89=2),1,                                                 (IF(AND(R89&lt;&gt;"",R89=1),0,                                                               (IF(AND(R89&lt;&gt;"",R89=0),0,                                                                                0)))))))))))</f>
        <v>0</v>
      </c>
      <c r="U89" s="219" t="n">
        <f aca="false">IF(AND(S89&lt;&gt;"",S89=3,R89=0),3,              (IF(AND(S89&lt;&gt;"",S89=3,R89=1),3,                           (IF(AND(S89&lt;&gt;"",S89=3,R89=2),2,                        (IF(AND(S89&lt;&gt;"",S89=2),1,                                                 (IF(AND(S89&lt;&gt;"",S89=1),0,                                                               (IF(AND(S89&lt;&gt;"",S89=0),0,                                                                                0)))))))))))</f>
        <v>0</v>
      </c>
      <c r="V89" s="237"/>
      <c r="W89" s="237"/>
      <c r="X89" s="237"/>
      <c r="Y89" s="237"/>
      <c r="Z89" s="237"/>
      <c r="AA89" s="237"/>
      <c r="AB89" s="237"/>
      <c r="AC89" s="237"/>
      <c r="AD89" s="237"/>
      <c r="AE89" s="237"/>
      <c r="AF89" s="237"/>
      <c r="AG89" s="237"/>
      <c r="AH89" s="237"/>
      <c r="AI89" s="237"/>
      <c r="AJ89" s="237"/>
      <c r="AK89" s="237"/>
      <c r="AL89" s="237"/>
      <c r="AM89" s="238" t="str">
        <f aca="true">IF(U89&lt;&gt;"","",IF(C89&lt;&gt;"","verlegt",IF(B89&lt;TODAY(),"offen","")))</f>
        <v/>
      </c>
      <c r="AN89" s="238"/>
      <c r="AO89" s="239" t="str">
        <f aca="true">IF(U89&lt;&gt;"","",IF(C89="","",IF(C89&lt;TODAY(),"offen","")))</f>
        <v/>
      </c>
      <c r="AP89" s="239"/>
      <c r="AQ89" s="223" t="n">
        <f aca="false">IF(F89&gt;G89,1,0)</f>
        <v>0</v>
      </c>
      <c r="AR89" s="223" t="n">
        <f aca="false">IF(G89&gt;F89,1,0)</f>
        <v>0</v>
      </c>
      <c r="AS89" s="27" t="n">
        <f aca="false">IF(H89&gt;I89,1,0)</f>
        <v>0</v>
      </c>
      <c r="AT89" s="27" t="n">
        <f aca="false">IF(I89&gt;H89,1,0)</f>
        <v>0</v>
      </c>
      <c r="AU89" s="223" t="n">
        <f aca="false">IF(J89&gt;K89,1,0)</f>
        <v>0</v>
      </c>
      <c r="AV89" s="223" t="n">
        <f aca="false">IF(K89&gt;J89,1,0)</f>
        <v>0</v>
      </c>
      <c r="AW89" s="27" t="n">
        <f aca="false">IF(L89&gt;M89,1,0)</f>
        <v>0</v>
      </c>
      <c r="AX89" s="27" t="n">
        <f aca="false">IF(M89&gt;L89,1,0)</f>
        <v>0</v>
      </c>
      <c r="AY89" s="223" t="n">
        <f aca="false">IF(N89&gt;O89,1,0)</f>
        <v>0</v>
      </c>
      <c r="AZ89" s="223" t="n">
        <f aca="false">IF(O89&gt;N89,1,0)</f>
        <v>0</v>
      </c>
      <c r="BA89" s="177" t="n">
        <f aca="false">IF(T89=3,1,0)</f>
        <v>0</v>
      </c>
      <c r="BB89" s="177" t="n">
        <f aca="false">IF(T89=2,1,0)</f>
        <v>0</v>
      </c>
      <c r="BC89" s="177" t="n">
        <f aca="false">IF(T89=1,1,0)</f>
        <v>0</v>
      </c>
      <c r="BD89" s="177" t="n">
        <f aca="false">IF(AND(T89=0,U89&lt;&gt;0),1,0)</f>
        <v>0</v>
      </c>
      <c r="BE89" s="177" t="n">
        <f aca="false">IF(U120=3,1,0)</f>
        <v>0</v>
      </c>
      <c r="BF89" s="177" t="n">
        <f aca="false">IF(U120=2,1,0)</f>
        <v>0</v>
      </c>
      <c r="BG89" s="177" t="n">
        <f aca="false">IF(U120=1,1,0)</f>
        <v>0</v>
      </c>
      <c r="BH89" s="177" t="n">
        <f aca="false">IF(AND(U120=0,T120&lt;&gt;0),1,0)</f>
        <v>0</v>
      </c>
      <c r="BI89" s="27"/>
    </row>
    <row r="90" customFormat="false" ht="15" hidden="true" customHeight="true" outlineLevel="0" collapsed="false">
      <c r="A90" s="224"/>
      <c r="B90" s="225"/>
      <c r="C90" s="263"/>
      <c r="D90" s="262" t="str">
        <f aca="false">D89</f>
        <v>TSG Trippstadt</v>
      </c>
      <c r="E90" s="228" t="n">
        <f aca="false">E27</f>
        <v>0</v>
      </c>
      <c r="F90" s="231"/>
      <c r="G90" s="232"/>
      <c r="H90" s="229"/>
      <c r="I90" s="230"/>
      <c r="J90" s="231"/>
      <c r="K90" s="232"/>
      <c r="L90" s="229"/>
      <c r="M90" s="230"/>
      <c r="N90" s="231"/>
      <c r="O90" s="232"/>
      <c r="P90" s="235" t="str">
        <f aca="false">IF(F90="","",F90+H90+J90+L90+N90)</f>
        <v/>
      </c>
      <c r="Q90" s="236" t="str">
        <f aca="false">IF(G90="","",G90+I90+K90+M90+O90)</f>
        <v/>
      </c>
      <c r="R90" s="235" t="str">
        <f aca="false">IF(F90="","",AQ90+AS90+AU90+AW90+AY90)</f>
        <v/>
      </c>
      <c r="S90" s="236" t="str">
        <f aca="false">IF(G90="","",AR90+AT90+AV90+AX90+AZ90)</f>
        <v/>
      </c>
      <c r="T90" s="218" t="n">
        <f aca="false">IF(AND(R90&lt;&gt;"",R90=3,S90=0),3,              (IF(AND(R90&lt;&gt;"",R90=3,S90=1),3,                           (IF(AND(R90&lt;&gt;"",R90=3,S90=2),2,                        (IF(AND(R90&lt;&gt;"",R90=2),1,                                                 (IF(AND(R90&lt;&gt;"",R90=1),0,                                                               (IF(AND(R90&lt;&gt;"",R90=0),0,                                                                                0)))))))))))</f>
        <v>0</v>
      </c>
      <c r="U90" s="219" t="n">
        <f aca="false">IF(AND(S90&lt;&gt;"",S90=3,R90=0),3,              (IF(AND(S90&lt;&gt;"",S90=3,R90=1),3,                           (IF(AND(S90&lt;&gt;"",S90=3,R90=2),2,                        (IF(AND(S90&lt;&gt;"",S90=2),1,                                                 (IF(AND(S90&lt;&gt;"",S90=1),0,                                                               (IF(AND(S90&lt;&gt;"",S90=0),0,                                                                                0)))))))))))</f>
        <v>0</v>
      </c>
      <c r="V90" s="237"/>
      <c r="W90" s="237"/>
      <c r="X90" s="237"/>
      <c r="Y90" s="237"/>
      <c r="Z90" s="237"/>
      <c r="AA90" s="237"/>
      <c r="AB90" s="237"/>
      <c r="AC90" s="237"/>
      <c r="AD90" s="237"/>
      <c r="AE90" s="237"/>
      <c r="AF90" s="237"/>
      <c r="AG90" s="237"/>
      <c r="AH90" s="237"/>
      <c r="AI90" s="237"/>
      <c r="AJ90" s="237"/>
      <c r="AK90" s="237"/>
      <c r="AL90" s="237"/>
      <c r="AM90" s="238" t="str">
        <f aca="true">IF(U90&lt;&gt;"","",IF(C90&lt;&gt;"","verlegt",IF(B90&lt;TODAY(),"offen","")))</f>
        <v/>
      </c>
      <c r="AN90" s="238"/>
      <c r="AO90" s="239" t="str">
        <f aca="true">IF(U90&lt;&gt;"","",IF(C90="","",IF(C90&lt;TODAY(),"offen","")))</f>
        <v/>
      </c>
      <c r="AP90" s="239"/>
      <c r="AQ90" s="223" t="n">
        <f aca="false">IF(F90&gt;G90,1,0)</f>
        <v>0</v>
      </c>
      <c r="AR90" s="223" t="n">
        <f aca="false">IF(G90&gt;F90,1,0)</f>
        <v>0</v>
      </c>
      <c r="AS90" s="27" t="n">
        <f aca="false">IF(H90&gt;I90,1,0)</f>
        <v>0</v>
      </c>
      <c r="AT90" s="27" t="n">
        <f aca="false">IF(I90&gt;H90,1,0)</f>
        <v>0</v>
      </c>
      <c r="AU90" s="223" t="n">
        <f aca="false">IF(J90&gt;K90,1,0)</f>
        <v>0</v>
      </c>
      <c r="AV90" s="223" t="n">
        <f aca="false">IF(K90&gt;J90,1,0)</f>
        <v>0</v>
      </c>
      <c r="AW90" s="27" t="n">
        <f aca="false">IF(L90&gt;M90,1,0)</f>
        <v>0</v>
      </c>
      <c r="AX90" s="27" t="n">
        <f aca="false">IF(M90&gt;L90,1,0)</f>
        <v>0</v>
      </c>
      <c r="AY90" s="223" t="n">
        <f aca="false">IF(N90&gt;O90,1,0)</f>
        <v>0</v>
      </c>
      <c r="AZ90" s="223" t="n">
        <f aca="false">IF(O90&gt;N90,1,0)</f>
        <v>0</v>
      </c>
      <c r="BA90" s="177" t="n">
        <f aca="false">IF(T90=3,1,0)</f>
        <v>0</v>
      </c>
      <c r="BB90" s="177" t="n">
        <f aca="false">IF(T90=2,1,0)</f>
        <v>0</v>
      </c>
      <c r="BC90" s="177" t="n">
        <f aca="false">IF(T90=1,1,0)</f>
        <v>0</v>
      </c>
      <c r="BD90" s="177" t="n">
        <f aca="false">IF(AND(T90=0,U90&lt;&gt;0),1,0)</f>
        <v>0</v>
      </c>
      <c r="BE90" s="177" t="n">
        <f aca="false">IF(U131=3,1,0)</f>
        <v>0</v>
      </c>
      <c r="BF90" s="177" t="n">
        <f aca="false">IF(U131=2,1,0)</f>
        <v>0</v>
      </c>
      <c r="BG90" s="177" t="n">
        <f aca="false">IF(U131=1,1,0)</f>
        <v>0</v>
      </c>
      <c r="BH90" s="177" t="n">
        <f aca="false">IF(AND(U131=0,T131&lt;&gt;0),1,0)</f>
        <v>0</v>
      </c>
      <c r="BI90" s="27"/>
    </row>
    <row r="91" customFormat="false" ht="15" hidden="true" customHeight="true" outlineLevel="0" collapsed="false">
      <c r="A91" s="224"/>
      <c r="B91" s="225"/>
      <c r="C91" s="263"/>
      <c r="D91" s="262" t="str">
        <f aca="false">D90</f>
        <v>TSG Trippstadt</v>
      </c>
      <c r="E91" s="228" t="n">
        <f aca="false">E30</f>
        <v>0</v>
      </c>
      <c r="F91" s="231"/>
      <c r="G91" s="232"/>
      <c r="H91" s="229"/>
      <c r="I91" s="230"/>
      <c r="J91" s="231"/>
      <c r="K91" s="232"/>
      <c r="L91" s="229"/>
      <c r="M91" s="230"/>
      <c r="N91" s="231"/>
      <c r="O91" s="232"/>
      <c r="P91" s="235" t="str">
        <f aca="false">IF(F91="","",F91+H91+J91+L91+N91)</f>
        <v/>
      </c>
      <c r="Q91" s="236" t="str">
        <f aca="false">IF(G91="","",G91+I91+K91+M91+O91)</f>
        <v/>
      </c>
      <c r="R91" s="235" t="str">
        <f aca="false">IF(F91="","",AQ91+AS91+AU91+AW91+AY91)</f>
        <v/>
      </c>
      <c r="S91" s="236" t="str">
        <f aca="false">IF(G91="","",AR91+AT91+AV91+AX91+AZ91)</f>
        <v/>
      </c>
      <c r="T91" s="218" t="n">
        <f aca="false">IF(AND(R91&lt;&gt;"",R91=3,S91=0),3,              (IF(AND(R91&lt;&gt;"",R91=3,S91=1),3,                           (IF(AND(R91&lt;&gt;"",R91=3,S91=2),2,                        (IF(AND(R91&lt;&gt;"",R91=2),1,                                                 (IF(AND(R91&lt;&gt;"",R91=1),0,                                                               (IF(AND(R91&lt;&gt;"",R91=0),0,                                                                                0)))))))))))</f>
        <v>0</v>
      </c>
      <c r="U91" s="219" t="n">
        <f aca="false">IF(AND(S91&lt;&gt;"",S91=3,R91=0),3,              (IF(AND(S91&lt;&gt;"",S91=3,R91=1),3,                           (IF(AND(S91&lt;&gt;"",S91=3,R91=2),2,                        (IF(AND(S91&lt;&gt;"",S91=2),1,                                                 (IF(AND(S91&lt;&gt;"",S91=1),0,                                                               (IF(AND(S91&lt;&gt;"",S91=0),0,                                                                                0)))))))))))</f>
        <v>0</v>
      </c>
      <c r="V91" s="237"/>
      <c r="W91" s="237"/>
      <c r="X91" s="237"/>
      <c r="Y91" s="237"/>
      <c r="Z91" s="237"/>
      <c r="AA91" s="237"/>
      <c r="AB91" s="237"/>
      <c r="AC91" s="237"/>
      <c r="AD91" s="237"/>
      <c r="AE91" s="237"/>
      <c r="AF91" s="237"/>
      <c r="AG91" s="237"/>
      <c r="AH91" s="237"/>
      <c r="AI91" s="237"/>
      <c r="AJ91" s="237"/>
      <c r="AK91" s="237"/>
      <c r="AL91" s="237"/>
      <c r="AM91" s="238" t="str">
        <f aca="true">IF(U91&lt;&gt;"","",IF(C91&lt;&gt;"","verlegt",IF(B91&lt;TODAY(),"offen","")))</f>
        <v/>
      </c>
      <c r="AN91" s="238"/>
      <c r="AO91" s="239" t="str">
        <f aca="true">IF(U91&lt;&gt;"","",IF(C91="","",IF(C91&lt;TODAY(),"offen","")))</f>
        <v/>
      </c>
      <c r="AP91" s="239"/>
      <c r="AQ91" s="223" t="n">
        <f aca="false">IF(F91&gt;G91,1,0)</f>
        <v>0</v>
      </c>
      <c r="AR91" s="223" t="n">
        <f aca="false">IF(G91&gt;F91,1,0)</f>
        <v>0</v>
      </c>
      <c r="AS91" s="27" t="n">
        <f aca="false">IF(H91&gt;I91,1,0)</f>
        <v>0</v>
      </c>
      <c r="AT91" s="27" t="n">
        <f aca="false">IF(I91&gt;H91,1,0)</f>
        <v>0</v>
      </c>
      <c r="AU91" s="223" t="n">
        <f aca="false">IF(J91&gt;K91,1,0)</f>
        <v>0</v>
      </c>
      <c r="AV91" s="223" t="n">
        <f aca="false">IF(K91&gt;J91,1,0)</f>
        <v>0</v>
      </c>
      <c r="AW91" s="27" t="n">
        <f aca="false">IF(L91&gt;M91,1,0)</f>
        <v>0</v>
      </c>
      <c r="AX91" s="27" t="n">
        <f aca="false">IF(M91&gt;L91,1,0)</f>
        <v>0</v>
      </c>
      <c r="AY91" s="223" t="n">
        <f aca="false">IF(N91&gt;O91,1,0)</f>
        <v>0</v>
      </c>
      <c r="AZ91" s="223" t="n">
        <f aca="false">IF(O91&gt;N91,1,0)</f>
        <v>0</v>
      </c>
      <c r="BA91" s="177" t="n">
        <f aca="false">IF(T91=3,1,0)</f>
        <v>0</v>
      </c>
      <c r="BB91" s="177" t="n">
        <f aca="false">IF(T91=2,1,0)</f>
        <v>0</v>
      </c>
      <c r="BC91" s="177" t="n">
        <f aca="false">IF(T91=1,1,0)</f>
        <v>0</v>
      </c>
      <c r="BD91" s="177" t="n">
        <f aca="false">IF(AND(T91=0,U91&lt;&gt;0),1,0)</f>
        <v>0</v>
      </c>
      <c r="BE91" s="177" t="n">
        <f aca="false">IF(U142=3,1,0)</f>
        <v>0</v>
      </c>
      <c r="BF91" s="177" t="n">
        <f aca="false">IF(U142=2,1,0)</f>
        <v>0</v>
      </c>
      <c r="BG91" s="177" t="n">
        <f aca="false">IF(U142=1,1,0)</f>
        <v>0</v>
      </c>
      <c r="BH91" s="177" t="n">
        <f aca="false">IF(AND(U142=0,T142&lt;&gt;0),1,0)</f>
        <v>0</v>
      </c>
      <c r="BI91" s="27"/>
    </row>
    <row r="92" customFormat="false" ht="15.75" hidden="true" customHeight="false" outlineLevel="0" collapsed="false">
      <c r="A92" s="241"/>
      <c r="B92" s="242"/>
      <c r="C92" s="265"/>
      <c r="D92" s="266" t="str">
        <f aca="false">D91</f>
        <v>TSG Trippstadt</v>
      </c>
      <c r="E92" s="267" t="n">
        <f aca="false">E33</f>
        <v>0</v>
      </c>
      <c r="F92" s="247"/>
      <c r="G92" s="248"/>
      <c r="H92" s="245"/>
      <c r="I92" s="246"/>
      <c r="J92" s="247"/>
      <c r="K92" s="248"/>
      <c r="L92" s="245"/>
      <c r="M92" s="246"/>
      <c r="N92" s="247"/>
      <c r="O92" s="248"/>
      <c r="P92" s="251" t="str">
        <f aca="false">IF(F92="","",F92+H92+J92+L92+N92)</f>
        <v/>
      </c>
      <c r="Q92" s="252" t="str">
        <f aca="false">IF(G92="","",G92+I92+K92+M92+O92)</f>
        <v/>
      </c>
      <c r="R92" s="251" t="str">
        <f aca="false">IF(F92="","",AQ92+AS92+AU92+AW92+AY92)</f>
        <v/>
      </c>
      <c r="S92" s="252" t="str">
        <f aca="false">IF(G92="","",AR92+AT92+AV92+AX92+AZ92)</f>
        <v/>
      </c>
      <c r="T92" s="218" t="n">
        <f aca="false">IF(AND(R92&lt;&gt;"",R92=3,S92=0),3,              (IF(AND(R92&lt;&gt;"",R92=3,S92=1),3,                           (IF(AND(R92&lt;&gt;"",R92=3,S92=2),2,                        (IF(AND(R92&lt;&gt;"",R92=2),1,                                                 (IF(AND(R92&lt;&gt;"",R92=1),0,                                                               (IF(AND(R92&lt;&gt;"",R92=0),0,                                                                                0)))))))))))</f>
        <v>0</v>
      </c>
      <c r="U92" s="219" t="n">
        <f aca="false">IF(AND(S92&lt;&gt;"",S92=3,R92=0),3,              (IF(AND(S92&lt;&gt;"",S92=3,R92=1),3,                           (IF(AND(S92&lt;&gt;"",S92=3,R92=2),2,                        (IF(AND(S92&lt;&gt;"",S92=2),1,                                                 (IF(AND(S92&lt;&gt;"",S92=1),0,                                                               (IF(AND(S92&lt;&gt;"",S92=0),0,                                                                                0)))))))))))</f>
        <v>0</v>
      </c>
      <c r="V92" s="253"/>
      <c r="W92" s="253"/>
      <c r="X92" s="253"/>
      <c r="Y92" s="253"/>
      <c r="Z92" s="253"/>
      <c r="AA92" s="253"/>
      <c r="AB92" s="253"/>
      <c r="AC92" s="253"/>
      <c r="AD92" s="253"/>
      <c r="AE92" s="253"/>
      <c r="AF92" s="253"/>
      <c r="AG92" s="253"/>
      <c r="AH92" s="253"/>
      <c r="AI92" s="253"/>
      <c r="AJ92" s="253"/>
      <c r="AK92" s="253"/>
      <c r="AL92" s="253"/>
      <c r="AM92" s="254" t="str">
        <f aca="true">IF(U92&lt;&gt;"","",IF(C92&lt;&gt;"","verlegt",IF(B92&lt;TODAY(),"offen","")))</f>
        <v/>
      </c>
      <c r="AN92" s="254"/>
      <c r="AO92" s="255" t="str">
        <f aca="true">IF(U92&lt;&gt;"","",IF(C92="","",IF(C92&lt;TODAY(),"offen","")))</f>
        <v/>
      </c>
      <c r="AP92" s="255"/>
      <c r="AQ92" s="223" t="n">
        <f aca="false">IF(F92&gt;G92,1,0)</f>
        <v>0</v>
      </c>
      <c r="AR92" s="223" t="n">
        <f aca="false">IF(G92&gt;F92,1,0)</f>
        <v>0</v>
      </c>
      <c r="AS92" s="27" t="n">
        <f aca="false">IF(H92&gt;I92,1,0)</f>
        <v>0</v>
      </c>
      <c r="AT92" s="27" t="n">
        <f aca="false">IF(I92&gt;H92,1,0)</f>
        <v>0</v>
      </c>
      <c r="AU92" s="223" t="n">
        <f aca="false">IF(J92&gt;K92,1,0)</f>
        <v>0</v>
      </c>
      <c r="AV92" s="223" t="n">
        <f aca="false">IF(K92&gt;J92,1,0)</f>
        <v>0</v>
      </c>
      <c r="AW92" s="27" t="n">
        <f aca="false">IF(L92&gt;M92,1,0)</f>
        <v>0</v>
      </c>
      <c r="AX92" s="27" t="n">
        <f aca="false">IF(M92&gt;L92,1,0)</f>
        <v>0</v>
      </c>
      <c r="AY92" s="223" t="n">
        <f aca="false">IF(N92&gt;O92,1,0)</f>
        <v>0</v>
      </c>
      <c r="AZ92" s="223" t="n">
        <f aca="false">IF(O92&gt;N92,1,0)</f>
        <v>0</v>
      </c>
      <c r="BA92" s="177" t="n">
        <f aca="false">IF(T92=3,1,0)</f>
        <v>0</v>
      </c>
      <c r="BB92" s="177" t="n">
        <f aca="false">IF(T92=2,1,0)</f>
        <v>0</v>
      </c>
      <c r="BC92" s="177" t="n">
        <f aca="false">IF(T92=1,1,0)</f>
        <v>0</v>
      </c>
      <c r="BD92" s="177" t="n">
        <f aca="false">IF(AND(T92=0,U92&lt;&gt;0),1,0)</f>
        <v>0</v>
      </c>
      <c r="BE92" s="177" t="n">
        <f aca="false">IF(U153=3,1,0)</f>
        <v>0</v>
      </c>
      <c r="BF92" s="177" t="n">
        <f aca="false">IF(U153=2,1,0)</f>
        <v>0</v>
      </c>
      <c r="BG92" s="177" t="n">
        <f aca="false">IF(U153=1,1,0)</f>
        <v>0</v>
      </c>
      <c r="BH92" s="177" t="n">
        <f aca="false">IF(AND(U153=0,T153&lt;&gt;0),1,0)</f>
        <v>0</v>
      </c>
      <c r="BI92" s="27"/>
    </row>
    <row r="93" customFormat="false" ht="15.75" hidden="false" customHeight="false" outlineLevel="0" collapsed="false">
      <c r="A93" s="26"/>
      <c r="C93" s="27"/>
      <c r="D93" s="24"/>
      <c r="E93" s="24"/>
      <c r="T93" s="218" t="n">
        <f aca="false">IF(AND(R93&lt;&gt;"",R93=3,S93=0),3,              (IF(AND(R93&lt;&gt;"",R93=3,S93=1),3,                           (IF(AND(R93&lt;&gt;"",R93=3,S93=2),2,                        (IF(AND(R93&lt;&gt;"",R93=2),1,                                                 (IF(AND(R93&lt;&gt;"",R93=1),0,                                                               (IF(AND(R93&lt;&gt;"",R93=0),0,                                                                                0)))))))))))</f>
        <v>0</v>
      </c>
      <c r="U93" s="219" t="n">
        <f aca="false">IF(AND(S93&lt;&gt;"",S93=3,R93=0),3,              (IF(AND(S93&lt;&gt;"",S93=3,R93=1),3,                           (IF(AND(S93&lt;&gt;"",S93=3,R93=2),2,                        (IF(AND(S93&lt;&gt;"",S93=2),1,                                                 (IF(AND(S93&lt;&gt;"",S93=1),0,                                                               (IF(AND(S93&lt;&gt;"",S93=0),0,                                                                                0)))))))))))</f>
        <v>0</v>
      </c>
      <c r="V93" s="256"/>
      <c r="W93" s="256"/>
      <c r="X93" s="257"/>
      <c r="Y93" s="257"/>
      <c r="Z93" s="257"/>
      <c r="AA93" s="257"/>
      <c r="AB93" s="257"/>
      <c r="AC93" s="257"/>
      <c r="AD93" s="257"/>
      <c r="AE93" s="257"/>
      <c r="AF93" s="257"/>
      <c r="AG93" s="257"/>
      <c r="AH93" s="257"/>
      <c r="AI93" s="257"/>
      <c r="AJ93" s="257"/>
      <c r="AK93" s="257"/>
      <c r="AL93" s="257"/>
      <c r="AM93" s="257"/>
      <c r="AQ93" s="223"/>
      <c r="AR93" s="223"/>
      <c r="AS93" s="27"/>
      <c r="AT93" s="27"/>
      <c r="AU93" s="223"/>
      <c r="AV93" s="223"/>
      <c r="AW93" s="27"/>
      <c r="AX93" s="27"/>
      <c r="AY93" s="223"/>
      <c r="AZ93" s="223"/>
      <c r="BA93" s="258" t="n">
        <f aca="false">SUM(BA83:BA92)</f>
        <v>0</v>
      </c>
      <c r="BB93" s="258" t="n">
        <f aca="false">SUM(BB83:BB92)</f>
        <v>0</v>
      </c>
      <c r="BC93" s="258" t="n">
        <f aca="false">SUM(BC83:BC92)</f>
        <v>0</v>
      </c>
      <c r="BD93" s="258" t="n">
        <f aca="false">SUM(BD83:BD92)</f>
        <v>0</v>
      </c>
      <c r="BE93" s="258" t="n">
        <f aca="false">SUM(BE83:BE92)</f>
        <v>0</v>
      </c>
      <c r="BF93" s="258" t="n">
        <f aca="false">SUM(BF83:BF92)</f>
        <v>0</v>
      </c>
      <c r="BG93" s="258" t="n">
        <f aca="false">SUM(BG83:BG92)</f>
        <v>0</v>
      </c>
      <c r="BH93" s="258" t="n">
        <f aca="false">SUM(BH83:BH92)</f>
        <v>0</v>
      </c>
      <c r="BI93" s="27" t="n">
        <f aca="false">SUM(BA93:BH93)</f>
        <v>0</v>
      </c>
    </row>
    <row r="94" customFormat="false" ht="15.75" hidden="false" customHeight="false" outlineLevel="0" collapsed="false">
      <c r="A94" s="205"/>
      <c r="B94" s="206"/>
      <c r="C94" s="259"/>
      <c r="D94" s="260" t="str">
        <f aca="false">E18</f>
        <v>TSV Hütschenhausen II</v>
      </c>
      <c r="E94" s="209" t="str">
        <f aca="false">E3</f>
        <v>VBC Altenglan</v>
      </c>
      <c r="F94" s="212"/>
      <c r="G94" s="213"/>
      <c r="H94" s="210"/>
      <c r="I94" s="211"/>
      <c r="J94" s="212"/>
      <c r="K94" s="213"/>
      <c r="L94" s="210"/>
      <c r="M94" s="211"/>
      <c r="N94" s="212"/>
      <c r="O94" s="213"/>
      <c r="P94" s="216" t="str">
        <f aca="false">IF(F94="","",F94+H94+J94+L94+N94)</f>
        <v/>
      </c>
      <c r="Q94" s="217" t="str">
        <f aca="false">IF(G94="","",G94+I94+K94+M94+O94)</f>
        <v/>
      </c>
      <c r="R94" s="216" t="str">
        <f aca="false">IF(F94="","",AQ94+AS94+AU94+AW94+AY94)</f>
        <v/>
      </c>
      <c r="S94" s="217" t="str">
        <f aca="false">IF(G94="","",AR94+AT94+AV94+AX94+AZ94)</f>
        <v/>
      </c>
      <c r="T94" s="218" t="n">
        <f aca="false">IF(AND(R94&lt;&gt;"",R94=3,S94=0),3,              (IF(AND(R94&lt;&gt;"",R94=3,S94=1),3,                           (IF(AND(R94&lt;&gt;"",R94=3,S94=2),2,                        (IF(AND(R94&lt;&gt;"",R94=2),1,                                                 (IF(AND(R94&lt;&gt;"",R94=1),0,                                                               (IF(AND(R94&lt;&gt;"",R94=0),0,                                                                                0)))))))))))</f>
        <v>0</v>
      </c>
      <c r="U94" s="219" t="n">
        <f aca="false">IF(AND(S94&lt;&gt;"",S94=3,R94=0),3,              (IF(AND(S94&lt;&gt;"",S94=3,R94=1),3,                           (IF(AND(S94&lt;&gt;"",S94=3,R94=2),2,                        (IF(AND(S94&lt;&gt;"",S94=2),1,                                                 (IF(AND(S94&lt;&gt;"",S94=1),0,                                                               (IF(AND(S94&lt;&gt;"",S94=0),0,                                                                                0)))))))))))</f>
        <v>0</v>
      </c>
      <c r="V94" s="220"/>
      <c r="W94" s="220"/>
      <c r="X94" s="220"/>
      <c r="Y94" s="220"/>
      <c r="Z94" s="220"/>
      <c r="AA94" s="220"/>
      <c r="AB94" s="220"/>
      <c r="AC94" s="220"/>
      <c r="AD94" s="220"/>
      <c r="AE94" s="220"/>
      <c r="AF94" s="220"/>
      <c r="AG94" s="220"/>
      <c r="AH94" s="220"/>
      <c r="AI94" s="220"/>
      <c r="AJ94" s="220"/>
      <c r="AK94" s="220"/>
      <c r="AL94" s="220"/>
      <c r="AM94" s="221" t="str">
        <f aca="true">IF(U94&lt;&gt;"","",IF(C94&lt;&gt;"","verlegt",IF(B94&lt;TODAY(),"offen","")))</f>
        <v/>
      </c>
      <c r="AN94" s="221"/>
      <c r="AO94" s="222" t="str">
        <f aca="true">IF(U94&lt;&gt;"","",IF(C94="","",IF(C94&lt;TODAY(),"offen","")))</f>
        <v/>
      </c>
      <c r="AP94" s="222"/>
      <c r="AQ94" s="223" t="n">
        <f aca="false">IF(F94&gt;G94,1,0)</f>
        <v>0</v>
      </c>
      <c r="AR94" s="223" t="n">
        <f aca="false">IF(G94&gt;F94,1,0)</f>
        <v>0</v>
      </c>
      <c r="AS94" s="27" t="n">
        <f aca="false">IF(H94&gt;I94,1,0)</f>
        <v>0</v>
      </c>
      <c r="AT94" s="27" t="n">
        <f aca="false">IF(I94&gt;H94,1,0)</f>
        <v>0</v>
      </c>
      <c r="AU94" s="223" t="n">
        <f aca="false">IF(J94&gt;K94,1,0)</f>
        <v>0</v>
      </c>
      <c r="AV94" s="223" t="n">
        <f aca="false">IF(K94&gt;J94,1,0)</f>
        <v>0</v>
      </c>
      <c r="AW94" s="27" t="n">
        <f aca="false">IF(L94&gt;M94,1,0)</f>
        <v>0</v>
      </c>
      <c r="AX94" s="27" t="n">
        <f aca="false">IF(M94&gt;L94,1,0)</f>
        <v>0</v>
      </c>
      <c r="AY94" s="223" t="n">
        <f aca="false">IF(N94&gt;O94,1,0)</f>
        <v>0</v>
      </c>
      <c r="AZ94" s="223" t="n">
        <f aca="false">IF(O94&gt;N94,1,0)</f>
        <v>0</v>
      </c>
      <c r="BA94" s="177" t="n">
        <f aca="false">IF(T94=3,1,0)</f>
        <v>0</v>
      </c>
      <c r="BB94" s="177" t="n">
        <f aca="false">IF(T94=2,1,0)</f>
        <v>0</v>
      </c>
      <c r="BC94" s="177" t="n">
        <f aca="false">IF(T94=1,1,0)</f>
        <v>0</v>
      </c>
      <c r="BD94" s="177" t="n">
        <f aca="false">IF(AND(T94=0,U94&lt;&gt;0),1,0)</f>
        <v>0</v>
      </c>
      <c r="BE94" s="177" t="n">
        <f aca="false">IF(U43=3,1,0)</f>
        <v>0</v>
      </c>
      <c r="BF94" s="177" t="n">
        <f aca="false">IF(U43=2,1,0)</f>
        <v>0</v>
      </c>
      <c r="BG94" s="177" t="n">
        <f aca="false">IF(U43=1,1,0)</f>
        <v>0</v>
      </c>
      <c r="BH94" s="177" t="n">
        <f aca="false">IF(AND(U43=0,T43&lt;&gt;0),1,0)</f>
        <v>0</v>
      </c>
      <c r="BI94" s="27"/>
    </row>
    <row r="95" customFormat="false" ht="15.75" hidden="false" customHeight="false" outlineLevel="0" collapsed="false">
      <c r="A95" s="224"/>
      <c r="B95" s="225"/>
      <c r="C95" s="263"/>
      <c r="D95" s="262" t="str">
        <f aca="false">D94</f>
        <v>TSV Hütschenhausen II</v>
      </c>
      <c r="E95" s="228" t="str">
        <f aca="false">E6</f>
        <v>TV Rodenbach US 1</v>
      </c>
      <c r="F95" s="231"/>
      <c r="G95" s="232"/>
      <c r="H95" s="229"/>
      <c r="I95" s="230"/>
      <c r="J95" s="231"/>
      <c r="K95" s="232"/>
      <c r="L95" s="229"/>
      <c r="M95" s="230"/>
      <c r="N95" s="231"/>
      <c r="O95" s="232"/>
      <c r="P95" s="235" t="str">
        <f aca="false">IF(F95="","",F95+H95+J95+L95+N95)</f>
        <v/>
      </c>
      <c r="Q95" s="236" t="str">
        <f aca="false">IF(G95="","",G95+I95+K95+M95+O95)</f>
        <v/>
      </c>
      <c r="R95" s="235" t="str">
        <f aca="false">IF(F95="","",AQ95+AS95+AU95+AW95+AY95)</f>
        <v/>
      </c>
      <c r="S95" s="236" t="str">
        <f aca="false">IF(G95="","",AR95+AT95+AV95+AX95+AZ95)</f>
        <v/>
      </c>
      <c r="T95" s="218" t="n">
        <f aca="false">IF(AND(R95&lt;&gt;"",R95=3,S95=0),3,              (IF(AND(R95&lt;&gt;"",R95=3,S95=1),3,                           (IF(AND(R95&lt;&gt;"",R95=3,S95=2),2,                        (IF(AND(R95&lt;&gt;"",R95=2),1,                                                 (IF(AND(R95&lt;&gt;"",R95=1),0,                                                               (IF(AND(R95&lt;&gt;"",R95=0),0,                                                                                0)))))))))))</f>
        <v>0</v>
      </c>
      <c r="U95" s="219" t="n">
        <f aca="false">IF(AND(S95&lt;&gt;"",S95=3,R95=0),3,              (IF(AND(S95&lt;&gt;"",S95=3,R95=1),3,                           (IF(AND(S95&lt;&gt;"",S95=3,R95=2),2,                        (IF(AND(S95&lt;&gt;"",S95=2),1,                                                 (IF(AND(S95&lt;&gt;"",S95=1),0,                                                               (IF(AND(S95&lt;&gt;"",S95=0),0,                                                                                0)))))))))))</f>
        <v>0</v>
      </c>
      <c r="V95" s="237"/>
      <c r="W95" s="237"/>
      <c r="X95" s="237"/>
      <c r="Y95" s="237"/>
      <c r="Z95" s="237"/>
      <c r="AA95" s="237"/>
      <c r="AB95" s="237"/>
      <c r="AC95" s="237"/>
      <c r="AD95" s="237"/>
      <c r="AE95" s="237"/>
      <c r="AF95" s="237"/>
      <c r="AG95" s="237"/>
      <c r="AH95" s="237"/>
      <c r="AI95" s="237"/>
      <c r="AJ95" s="237"/>
      <c r="AK95" s="237"/>
      <c r="AL95" s="237"/>
      <c r="AM95" s="238" t="str">
        <f aca="true">IF(U95&lt;&gt;"","",IF(C95&lt;&gt;"","verlegt",IF(B95&lt;TODAY(),"offen","")))</f>
        <v/>
      </c>
      <c r="AN95" s="238"/>
      <c r="AO95" s="239" t="str">
        <f aca="true">IF(U95&lt;&gt;"","",IF(C95="","",IF(C95&lt;TODAY(),"offen","")))</f>
        <v/>
      </c>
      <c r="AP95" s="239"/>
      <c r="AQ95" s="223" t="n">
        <f aca="false">IF(F95&gt;G95,1,0)</f>
        <v>0</v>
      </c>
      <c r="AR95" s="223" t="n">
        <f aca="false">IF(G95&gt;F95,1,0)</f>
        <v>0</v>
      </c>
      <c r="AS95" s="27" t="n">
        <f aca="false">IF(H95&gt;I95,1,0)</f>
        <v>0</v>
      </c>
      <c r="AT95" s="27" t="n">
        <f aca="false">IF(I95&gt;H95,1,0)</f>
        <v>0</v>
      </c>
      <c r="AU95" s="223" t="n">
        <f aca="false">IF(J95&gt;K95,1,0)</f>
        <v>0</v>
      </c>
      <c r="AV95" s="223" t="n">
        <f aca="false">IF(K95&gt;J95,1,0)</f>
        <v>0</v>
      </c>
      <c r="AW95" s="27" t="n">
        <f aca="false">IF(L95&gt;M95,1,0)</f>
        <v>0</v>
      </c>
      <c r="AX95" s="27" t="n">
        <f aca="false">IF(M95&gt;L95,1,0)</f>
        <v>0</v>
      </c>
      <c r="AY95" s="223" t="n">
        <f aca="false">IF(N95&gt;O95,1,0)</f>
        <v>0</v>
      </c>
      <c r="AZ95" s="223" t="n">
        <f aca="false">IF(O95&gt;N95,1,0)</f>
        <v>0</v>
      </c>
      <c r="BA95" s="177" t="n">
        <f aca="false">IF(T95=3,1,0)</f>
        <v>0</v>
      </c>
      <c r="BB95" s="177" t="n">
        <f aca="false">IF(T95=2,1,0)</f>
        <v>0</v>
      </c>
      <c r="BC95" s="177" t="n">
        <f aca="false">IF(T95=1,1,0)</f>
        <v>0</v>
      </c>
      <c r="BD95" s="177" t="n">
        <f aca="false">IF(AND(T95=0,U95&lt;&gt;0),1,0)</f>
        <v>0</v>
      </c>
      <c r="BE95" s="177" t="n">
        <f aca="false">IF(U54=3,1,0)</f>
        <v>0</v>
      </c>
      <c r="BF95" s="177" t="n">
        <f aca="false">IF(U54=2,1,0)</f>
        <v>0</v>
      </c>
      <c r="BG95" s="177" t="n">
        <f aca="false">IF(U54=1,1,0)</f>
        <v>0</v>
      </c>
      <c r="BH95" s="177" t="n">
        <f aca="false">IF(AND(U54=0,T54&lt;&gt;0),1,0)</f>
        <v>0</v>
      </c>
      <c r="BI95" s="27"/>
    </row>
    <row r="96" customFormat="false" ht="15.75" hidden="false" customHeight="false" outlineLevel="0" collapsed="false">
      <c r="A96" s="224"/>
      <c r="B96" s="225"/>
      <c r="C96" s="261"/>
      <c r="D96" s="262" t="str">
        <f aca="false">D95</f>
        <v>TSV Hütschenhausen II</v>
      </c>
      <c r="E96" s="228" t="str">
        <f aca="false">E9</f>
        <v>SV Miesau</v>
      </c>
      <c r="F96" s="231"/>
      <c r="G96" s="232"/>
      <c r="H96" s="229"/>
      <c r="I96" s="230"/>
      <c r="J96" s="231"/>
      <c r="K96" s="232"/>
      <c r="L96" s="229"/>
      <c r="M96" s="230"/>
      <c r="N96" s="231"/>
      <c r="O96" s="232"/>
      <c r="P96" s="235" t="str">
        <f aca="false">IF(F96="","",F96+H96+J96+L96+N96)</f>
        <v/>
      </c>
      <c r="Q96" s="236" t="str">
        <f aca="false">IF(G96="","",G96+I96+K96+M96+O96)</f>
        <v/>
      </c>
      <c r="R96" s="235" t="str">
        <f aca="false">IF(F96="","",AQ96+AS96+AU96+AW96+AY96)</f>
        <v/>
      </c>
      <c r="S96" s="236" t="str">
        <f aca="false">IF(G96="","",AR96+AT96+AV96+AX96+AZ96)</f>
        <v/>
      </c>
      <c r="T96" s="218" t="n">
        <f aca="false">IF(AND(R96&lt;&gt;"",R96=3,S96=0),3,              (IF(AND(R96&lt;&gt;"",R96=3,S96=1),3,                           (IF(AND(R96&lt;&gt;"",R96=3,S96=2),2,                        (IF(AND(R96&lt;&gt;"",R96=2),1,                                                 (IF(AND(R96&lt;&gt;"",R96=1),0,                                                               (IF(AND(R96&lt;&gt;"",R96=0),0,                                                                                0)))))))))))</f>
        <v>0</v>
      </c>
      <c r="U96" s="219" t="n">
        <f aca="false">IF(AND(S96&lt;&gt;"",S96=3,R96=0),3,              (IF(AND(S96&lt;&gt;"",S96=3,R96=1),3,                           (IF(AND(S96&lt;&gt;"",S96=3,R96=2),2,                        (IF(AND(S96&lt;&gt;"",S96=2),1,                                                 (IF(AND(S96&lt;&gt;"",S96=1),0,                                                               (IF(AND(S96&lt;&gt;"",S96=0),0,                                                                                0)))))))))))</f>
        <v>0</v>
      </c>
      <c r="V96" s="237"/>
      <c r="W96" s="237"/>
      <c r="X96" s="237"/>
      <c r="Y96" s="237"/>
      <c r="Z96" s="237"/>
      <c r="AA96" s="237"/>
      <c r="AB96" s="237"/>
      <c r="AC96" s="237"/>
      <c r="AD96" s="237"/>
      <c r="AE96" s="237"/>
      <c r="AF96" s="237"/>
      <c r="AG96" s="237"/>
      <c r="AH96" s="237"/>
      <c r="AI96" s="237"/>
      <c r="AJ96" s="237"/>
      <c r="AK96" s="237"/>
      <c r="AL96" s="237"/>
      <c r="AM96" s="238" t="str">
        <f aca="true">IF(U96&lt;&gt;"","",IF(C96&lt;&gt;"","verlegt",IF(B96&lt;TODAY(),"offen","")))</f>
        <v/>
      </c>
      <c r="AN96" s="238"/>
      <c r="AO96" s="239" t="str">
        <f aca="true">IF(U96&lt;&gt;"","",IF(C96="","",IF(C96&lt;TODAY(),"offen","")))</f>
        <v/>
      </c>
      <c r="AP96" s="239"/>
      <c r="AQ96" s="223" t="n">
        <f aca="false">IF(F96&gt;G96,1,0)</f>
        <v>0</v>
      </c>
      <c r="AR96" s="223" t="n">
        <f aca="false">IF(G96&gt;F96,1,0)</f>
        <v>0</v>
      </c>
      <c r="AS96" s="27" t="n">
        <f aca="false">IF(H96&gt;I96,1,0)</f>
        <v>0</v>
      </c>
      <c r="AT96" s="27" t="n">
        <f aca="false">IF(I96&gt;H96,1,0)</f>
        <v>0</v>
      </c>
      <c r="AU96" s="223" t="n">
        <f aca="false">IF(J96&gt;K96,1,0)</f>
        <v>0</v>
      </c>
      <c r="AV96" s="223" t="n">
        <f aca="false">IF(K96&gt;J96,1,0)</f>
        <v>0</v>
      </c>
      <c r="AW96" s="27" t="n">
        <f aca="false">IF(L96&gt;M96,1,0)</f>
        <v>0</v>
      </c>
      <c r="AX96" s="27" t="n">
        <f aca="false">IF(M96&gt;L96,1,0)</f>
        <v>0</v>
      </c>
      <c r="AY96" s="223" t="n">
        <f aca="false">IF(N96&gt;O96,1,0)</f>
        <v>0</v>
      </c>
      <c r="AZ96" s="223" t="n">
        <f aca="false">IF(O96&gt;N96,1,0)</f>
        <v>0</v>
      </c>
      <c r="BA96" s="177" t="n">
        <f aca="false">IF(T96=3,1,0)</f>
        <v>0</v>
      </c>
      <c r="BB96" s="177" t="n">
        <f aca="false">IF(T96=2,1,0)</f>
        <v>0</v>
      </c>
      <c r="BC96" s="177" t="n">
        <f aca="false">IF(T96=1,1,0)</f>
        <v>0</v>
      </c>
      <c r="BD96" s="177" t="n">
        <f aca="false">IF(AND(T96=0,U96&lt;&gt;0),1,0)</f>
        <v>0</v>
      </c>
      <c r="BE96" s="177" t="n">
        <f aca="false">IF(U65=3,1,0)</f>
        <v>0</v>
      </c>
      <c r="BF96" s="177" t="n">
        <f aca="false">IF(U65=2,1,0)</f>
        <v>0</v>
      </c>
      <c r="BG96" s="177" t="n">
        <f aca="false">IF(U65=1,1,0)</f>
        <v>0</v>
      </c>
      <c r="BH96" s="177" t="n">
        <f aca="false">IF(AND(U65=0,T65&lt;&gt;0),1,0)</f>
        <v>0</v>
      </c>
      <c r="BI96" s="27"/>
    </row>
    <row r="97" customFormat="false" ht="15" hidden="false" customHeight="true" outlineLevel="0" collapsed="false">
      <c r="A97" s="224"/>
      <c r="B97" s="225"/>
      <c r="C97" s="263"/>
      <c r="D97" s="262" t="str">
        <f aca="false">D96</f>
        <v>TSV Hütschenhausen II</v>
      </c>
      <c r="E97" s="228" t="str">
        <f aca="false">E12</f>
        <v>TV Rodenbach US 2</v>
      </c>
      <c r="F97" s="231"/>
      <c r="G97" s="232"/>
      <c r="H97" s="229"/>
      <c r="I97" s="230"/>
      <c r="J97" s="231"/>
      <c r="K97" s="232"/>
      <c r="L97" s="229"/>
      <c r="M97" s="230"/>
      <c r="N97" s="231"/>
      <c r="O97" s="232"/>
      <c r="P97" s="235" t="str">
        <f aca="false">IF(F97="","",F97+H97+J97+L97+N97)</f>
        <v/>
      </c>
      <c r="Q97" s="236" t="str">
        <f aca="false">IF(G97="","",G97+I97+K97+M97+O97)</f>
        <v/>
      </c>
      <c r="R97" s="235" t="str">
        <f aca="false">IF(F97="","",AQ97+AS97+AU97+AW97+AY97)</f>
        <v/>
      </c>
      <c r="S97" s="236" t="str">
        <f aca="false">IF(G97="","",AR97+AT97+AV97+AX97+AZ97)</f>
        <v/>
      </c>
      <c r="T97" s="218" t="n">
        <f aca="false">IF(AND(R97&lt;&gt;"",R97=3,S97=0),3,              (IF(AND(R97&lt;&gt;"",R97=3,S97=1),3,                           (IF(AND(R97&lt;&gt;"",R97=3,S97=2),2,                        (IF(AND(R97&lt;&gt;"",R97=2),1,                                                 (IF(AND(R97&lt;&gt;"",R97=1),0,                                                               (IF(AND(R97&lt;&gt;"",R97=0),0,                                                                                0)))))))))))</f>
        <v>0</v>
      </c>
      <c r="U97" s="219" t="n">
        <f aca="false">IF(AND(S97&lt;&gt;"",S97=3,R97=0),3,              (IF(AND(S97&lt;&gt;"",S97=3,R97=1),3,                           (IF(AND(S97&lt;&gt;"",S97=3,R97=2),2,                        (IF(AND(S97&lt;&gt;"",S97=2),1,                                                 (IF(AND(S97&lt;&gt;"",S97=1),0,                                                               (IF(AND(S97&lt;&gt;"",S97=0),0,                                                                                0)))))))))))</f>
        <v>0</v>
      </c>
      <c r="V97" s="237"/>
      <c r="W97" s="237"/>
      <c r="X97" s="237"/>
      <c r="Y97" s="237"/>
      <c r="Z97" s="237"/>
      <c r="AA97" s="237"/>
      <c r="AB97" s="237"/>
      <c r="AC97" s="237"/>
      <c r="AD97" s="237"/>
      <c r="AE97" s="237"/>
      <c r="AF97" s="237"/>
      <c r="AG97" s="237"/>
      <c r="AH97" s="237"/>
      <c r="AI97" s="237"/>
      <c r="AJ97" s="237"/>
      <c r="AK97" s="237"/>
      <c r="AL97" s="237"/>
      <c r="AM97" s="264" t="str">
        <f aca="true">IF(U97&lt;&gt;"","",IF(C97&lt;&gt;"","verlegt",IF(B97&lt;TODAY(),"offen","")))</f>
        <v/>
      </c>
      <c r="AN97" s="264"/>
      <c r="AO97" s="239" t="str">
        <f aca="true">IF(U97&lt;&gt;"","",IF(C97="","",IF(C97&lt;TODAY(),"offen","")))</f>
        <v/>
      </c>
      <c r="AP97" s="239"/>
      <c r="AQ97" s="223" t="n">
        <f aca="false">IF(F97&gt;G97,1,0)</f>
        <v>0</v>
      </c>
      <c r="AR97" s="223" t="n">
        <f aca="false">IF(G97&gt;F97,1,0)</f>
        <v>0</v>
      </c>
      <c r="AS97" s="27" t="n">
        <f aca="false">IF(H97&gt;I97,1,0)</f>
        <v>0</v>
      </c>
      <c r="AT97" s="27" t="n">
        <f aca="false">IF(I97&gt;H97,1,0)</f>
        <v>0</v>
      </c>
      <c r="AU97" s="223" t="n">
        <f aca="false">IF(J97&gt;K97,1,0)</f>
        <v>0</v>
      </c>
      <c r="AV97" s="223" t="n">
        <f aca="false">IF(K97&gt;J97,1,0)</f>
        <v>0</v>
      </c>
      <c r="AW97" s="27" t="n">
        <f aca="false">IF(L97&gt;M97,1,0)</f>
        <v>0</v>
      </c>
      <c r="AX97" s="27" t="n">
        <f aca="false">IF(M97&gt;L97,1,0)</f>
        <v>0</v>
      </c>
      <c r="AY97" s="223" t="n">
        <f aca="false">IF(N97&gt;O97,1,0)</f>
        <v>0</v>
      </c>
      <c r="AZ97" s="223" t="n">
        <f aca="false">IF(O97&gt;N97,1,0)</f>
        <v>0</v>
      </c>
      <c r="BA97" s="177" t="n">
        <f aca="false">IF(T97=3,1,0)</f>
        <v>0</v>
      </c>
      <c r="BB97" s="177" t="n">
        <f aca="false">IF(T97=2,1,0)</f>
        <v>0</v>
      </c>
      <c r="BC97" s="177" t="n">
        <f aca="false">IF(T97=1,1,0)</f>
        <v>0</v>
      </c>
      <c r="BD97" s="177" t="n">
        <f aca="false">IF(AND(T97=0,U97&lt;&gt;0),1,0)</f>
        <v>0</v>
      </c>
      <c r="BE97" s="177" t="n">
        <f aca="false">IF(U76=3,1,0)</f>
        <v>0</v>
      </c>
      <c r="BF97" s="177" t="n">
        <f aca="false">IF(U76=2,1,0)</f>
        <v>0</v>
      </c>
      <c r="BG97" s="177" t="n">
        <f aca="false">IF(U76=1,1,0)</f>
        <v>0</v>
      </c>
      <c r="BH97" s="177" t="n">
        <f aca="false">IF(AND(U76=0,T76&lt;&gt;0),1,0)</f>
        <v>0</v>
      </c>
      <c r="BI97" s="27"/>
    </row>
    <row r="98" customFormat="false" ht="15" hidden="false" customHeight="true" outlineLevel="0" collapsed="false">
      <c r="A98" s="224"/>
      <c r="B98" s="225"/>
      <c r="C98" s="261"/>
      <c r="D98" s="262" t="str">
        <f aca="false">D97</f>
        <v>TSV Hütschenhausen II</v>
      </c>
      <c r="E98" s="228" t="str">
        <f aca="false">E15</f>
        <v>TSG Trippstadt</v>
      </c>
      <c r="F98" s="231"/>
      <c r="G98" s="232"/>
      <c r="H98" s="229"/>
      <c r="I98" s="230"/>
      <c r="J98" s="231"/>
      <c r="K98" s="232"/>
      <c r="L98" s="229"/>
      <c r="M98" s="230"/>
      <c r="N98" s="231"/>
      <c r="O98" s="232"/>
      <c r="P98" s="235" t="str">
        <f aca="false">IF(F98="","",F98+H98+J98+L98+N98)</f>
        <v/>
      </c>
      <c r="Q98" s="236" t="str">
        <f aca="false">IF(G98="","",G98+I98+K98+M98+O98)</f>
        <v/>
      </c>
      <c r="R98" s="235" t="str">
        <f aca="false">IF(F98="","",AQ98+AS98+AU98+AW98+AY98)</f>
        <v/>
      </c>
      <c r="S98" s="236" t="str">
        <f aca="false">IF(G98="","",AR98+AT98+AV98+AX98+AZ98)</f>
        <v/>
      </c>
      <c r="T98" s="218" t="n">
        <f aca="false">IF(AND(R98&lt;&gt;"",R98=3,S98=0),3,              (IF(AND(R98&lt;&gt;"",R98=3,S98=1),3,                           (IF(AND(R98&lt;&gt;"",R98=3,S98=2),2,                        (IF(AND(R98&lt;&gt;"",R98=2),1,                                                 (IF(AND(R98&lt;&gt;"",R98=1),0,                                                               (IF(AND(R98&lt;&gt;"",R98=0),0,                                                                                0)))))))))))</f>
        <v>0</v>
      </c>
      <c r="U98" s="219" t="n">
        <f aca="false">IF(AND(S98&lt;&gt;"",S98=3,R98=0),3,              (IF(AND(S98&lt;&gt;"",S98=3,R98=1),3,                           (IF(AND(S98&lt;&gt;"",S98=3,R98=2),2,                        (IF(AND(S98&lt;&gt;"",S98=2),1,                                                 (IF(AND(S98&lt;&gt;"",S98=1),0,                                                               (IF(AND(S98&lt;&gt;"",S98=0),0,                                                                                0)))))))))))</f>
        <v>0</v>
      </c>
      <c r="V98" s="237"/>
      <c r="W98" s="237"/>
      <c r="X98" s="237"/>
      <c r="Y98" s="237"/>
      <c r="Z98" s="237"/>
      <c r="AA98" s="237"/>
      <c r="AB98" s="237"/>
      <c r="AC98" s="237"/>
      <c r="AD98" s="237"/>
      <c r="AE98" s="237"/>
      <c r="AF98" s="237"/>
      <c r="AG98" s="237"/>
      <c r="AH98" s="237"/>
      <c r="AI98" s="237"/>
      <c r="AJ98" s="237"/>
      <c r="AK98" s="237"/>
      <c r="AL98" s="237"/>
      <c r="AM98" s="238" t="str">
        <f aca="true">IF(U98&lt;&gt;"","",IF(C98&lt;&gt;"","verlegt",IF(B98&lt;TODAY(),"offen","")))</f>
        <v/>
      </c>
      <c r="AN98" s="238"/>
      <c r="AO98" s="239" t="str">
        <f aca="true">IF(U98&lt;&gt;"","",IF(C98="","",IF(C98&lt;TODAY(),"offen","")))</f>
        <v/>
      </c>
      <c r="AP98" s="239"/>
      <c r="AQ98" s="223" t="n">
        <f aca="false">IF(F98&gt;G98,1,0)</f>
        <v>0</v>
      </c>
      <c r="AR98" s="223" t="n">
        <f aca="false">IF(G98&gt;F98,1,0)</f>
        <v>0</v>
      </c>
      <c r="AS98" s="27" t="n">
        <f aca="false">IF(H98&gt;I98,1,0)</f>
        <v>0</v>
      </c>
      <c r="AT98" s="27" t="n">
        <f aca="false">IF(I98&gt;H98,1,0)</f>
        <v>0</v>
      </c>
      <c r="AU98" s="223" t="n">
        <f aca="false">IF(J98&gt;K98,1,0)</f>
        <v>0</v>
      </c>
      <c r="AV98" s="223" t="n">
        <f aca="false">IF(K98&gt;J98,1,0)</f>
        <v>0</v>
      </c>
      <c r="AW98" s="27" t="n">
        <f aca="false">IF(L98&gt;M98,1,0)</f>
        <v>0</v>
      </c>
      <c r="AX98" s="27" t="n">
        <f aca="false">IF(M98&gt;L98,1,0)</f>
        <v>0</v>
      </c>
      <c r="AY98" s="223" t="n">
        <f aca="false">IF(N98&gt;O98,1,0)</f>
        <v>0</v>
      </c>
      <c r="AZ98" s="223" t="n">
        <f aca="false">IF(O98&gt;N98,1,0)</f>
        <v>0</v>
      </c>
      <c r="BA98" s="177" t="n">
        <f aca="false">IF(T98=3,1,0)</f>
        <v>0</v>
      </c>
      <c r="BB98" s="177" t="n">
        <f aca="false">IF(T98=2,1,0)</f>
        <v>0</v>
      </c>
      <c r="BC98" s="177" t="n">
        <f aca="false">IF(T98=1,1,0)</f>
        <v>0</v>
      </c>
      <c r="BD98" s="177" t="n">
        <f aca="false">IF(AND(T98=0,U98&lt;&gt;0),1,0)</f>
        <v>0</v>
      </c>
      <c r="BE98" s="177" t="n">
        <f aca="false">IF(U87=3,1,0)</f>
        <v>0</v>
      </c>
      <c r="BF98" s="177" t="n">
        <f aca="false">IF(U87=2,1,0)</f>
        <v>0</v>
      </c>
      <c r="BG98" s="177" t="n">
        <f aca="false">IF(U87=1,1,0)</f>
        <v>0</v>
      </c>
      <c r="BH98" s="177" t="n">
        <f aca="false">IF(AND(U87=0,T87&lt;&gt;0),1,0)</f>
        <v>0</v>
      </c>
      <c r="BI98" s="27"/>
    </row>
    <row r="99" customFormat="false" ht="15" hidden="true" customHeight="true" outlineLevel="0" collapsed="false">
      <c r="A99" s="224"/>
      <c r="B99" s="225" t="n">
        <v>43052</v>
      </c>
      <c r="C99" s="263"/>
      <c r="D99" s="262" t="str">
        <f aca="false">D98</f>
        <v>TSV Hütschenhausen II</v>
      </c>
      <c r="E99" s="228" t="n">
        <f aca="false">E21</f>
        <v>0</v>
      </c>
      <c r="F99" s="231"/>
      <c r="G99" s="232"/>
      <c r="H99" s="229"/>
      <c r="I99" s="230"/>
      <c r="J99" s="231"/>
      <c r="K99" s="232"/>
      <c r="L99" s="229"/>
      <c r="M99" s="230"/>
      <c r="N99" s="231"/>
      <c r="O99" s="232"/>
      <c r="P99" s="235" t="str">
        <f aca="false">IF(F99="","",F99+H99+J99+L99+N99)</f>
        <v/>
      </c>
      <c r="Q99" s="236" t="str">
        <f aca="false">IF(G99="","",G99+I99+K99+M99+O99)</f>
        <v/>
      </c>
      <c r="R99" s="235" t="str">
        <f aca="false">IF(F99="","",AQ99+AS99+AU99+AW99+AY99)</f>
        <v/>
      </c>
      <c r="S99" s="236" t="str">
        <f aca="false">IF(G99="","",AR99+AT99+AV99+AX99+AZ99)</f>
        <v/>
      </c>
      <c r="T99" s="218" t="n">
        <f aca="false">IF(AND(R99&lt;&gt;"",R99=3,S99=0),3,              (IF(AND(R99&lt;&gt;"",R99=3,S99=1),3,                           (IF(AND(R99&lt;&gt;"",R99=3,S99=2),2,                        (IF(AND(R99&lt;&gt;"",R99=2),1,                                                 (IF(AND(R99&lt;&gt;"",R99=1),0,                                                               (IF(AND(R99&lt;&gt;"",R99=0),0,                                                                                0)))))))))))</f>
        <v>0</v>
      </c>
      <c r="U99" s="219" t="n">
        <f aca="false">IF(AND(S99&lt;&gt;"",S99=3,R99=0),3,              (IF(AND(S99&lt;&gt;"",S99=3,R99=1),3,                           (IF(AND(S99&lt;&gt;"",S99=3,R99=2),2,                        (IF(AND(S99&lt;&gt;"",S99=2),1,                                                 (IF(AND(S99&lt;&gt;"",S99=1),0,                                                               (IF(AND(S99&lt;&gt;"",S99=0),0,                                                                                0)))))))))))</f>
        <v>0</v>
      </c>
      <c r="V99" s="237"/>
      <c r="W99" s="237"/>
      <c r="X99" s="237"/>
      <c r="Y99" s="237"/>
      <c r="Z99" s="237"/>
      <c r="AA99" s="237"/>
      <c r="AB99" s="237"/>
      <c r="AC99" s="237"/>
      <c r="AD99" s="237"/>
      <c r="AE99" s="237"/>
      <c r="AF99" s="237"/>
      <c r="AG99" s="237"/>
      <c r="AH99" s="237"/>
      <c r="AI99" s="237"/>
      <c r="AJ99" s="237"/>
      <c r="AK99" s="237"/>
      <c r="AL99" s="237"/>
      <c r="AM99" s="238" t="str">
        <f aca="true">IF(U99&lt;&gt;"","",IF(C99&lt;&gt;"","verlegt",IF(B99&lt;TODAY(),"offen","")))</f>
        <v/>
      </c>
      <c r="AN99" s="238"/>
      <c r="AO99" s="239" t="str">
        <f aca="true">IF(U99&lt;&gt;"","",IF(C99="","",IF(C99&lt;TODAY(),"offen","")))</f>
        <v/>
      </c>
      <c r="AP99" s="239"/>
      <c r="AQ99" s="223" t="n">
        <f aca="false">IF(F99&gt;G99,1,0)</f>
        <v>0</v>
      </c>
      <c r="AR99" s="223" t="n">
        <f aca="false">IF(G99&gt;F99,1,0)</f>
        <v>0</v>
      </c>
      <c r="AS99" s="27" t="n">
        <f aca="false">IF(H99&gt;I99,1,0)</f>
        <v>0</v>
      </c>
      <c r="AT99" s="27" t="n">
        <f aca="false">IF(I99&gt;H99,1,0)</f>
        <v>0</v>
      </c>
      <c r="AU99" s="223" t="n">
        <f aca="false">IF(J99&gt;K99,1,0)</f>
        <v>0</v>
      </c>
      <c r="AV99" s="223" t="n">
        <f aca="false">IF(K99&gt;J99,1,0)</f>
        <v>0</v>
      </c>
      <c r="AW99" s="27" t="n">
        <f aca="false">IF(L99&gt;M99,1,0)</f>
        <v>0</v>
      </c>
      <c r="AX99" s="27" t="n">
        <f aca="false">IF(M99&gt;L99,1,0)</f>
        <v>0</v>
      </c>
      <c r="AY99" s="223" t="n">
        <f aca="false">IF(N99&gt;O99,1,0)</f>
        <v>0</v>
      </c>
      <c r="AZ99" s="223" t="n">
        <f aca="false">IF(O99&gt;N99,1,0)</f>
        <v>0</v>
      </c>
      <c r="BA99" s="177" t="n">
        <f aca="false">IF(T99=3,1,0)</f>
        <v>0</v>
      </c>
      <c r="BB99" s="177" t="n">
        <f aca="false">IF(T99=2,1,0)</f>
        <v>0</v>
      </c>
      <c r="BC99" s="177" t="n">
        <f aca="false">IF(T99=1,1,0)</f>
        <v>0</v>
      </c>
      <c r="BD99" s="177" t="n">
        <f aca="false">IF(AND(T99=0,U99&lt;&gt;0),1,0)</f>
        <v>0</v>
      </c>
      <c r="BE99" s="177" t="n">
        <f aca="false">IF(U110=3,1,0)</f>
        <v>0</v>
      </c>
      <c r="BF99" s="177" t="n">
        <f aca="false">IF(U110=2,1,0)</f>
        <v>0</v>
      </c>
      <c r="BG99" s="177" t="n">
        <f aca="false">IF(U110=1,1,0)</f>
        <v>0</v>
      </c>
      <c r="BH99" s="177" t="n">
        <f aca="false">IF(AND(U110=0,T110&lt;&gt;0),1,0)</f>
        <v>0</v>
      </c>
      <c r="BI99" s="27"/>
    </row>
    <row r="100" customFormat="false" ht="39" hidden="true" customHeight="true" outlineLevel="0" collapsed="false">
      <c r="A100" s="224"/>
      <c r="B100" s="225"/>
      <c r="C100" s="263"/>
      <c r="D100" s="262" t="str">
        <f aca="false">D99</f>
        <v>TSV Hütschenhausen II</v>
      </c>
      <c r="E100" s="228" t="n">
        <f aca="false">E24</f>
        <v>0</v>
      </c>
      <c r="F100" s="231"/>
      <c r="G100" s="232"/>
      <c r="H100" s="229"/>
      <c r="I100" s="230"/>
      <c r="J100" s="231"/>
      <c r="K100" s="232"/>
      <c r="L100" s="229"/>
      <c r="M100" s="230"/>
      <c r="N100" s="231"/>
      <c r="O100" s="232"/>
      <c r="P100" s="235" t="str">
        <f aca="false">IF(F100="","",F100+H100+J100+L100+N100)</f>
        <v/>
      </c>
      <c r="Q100" s="236" t="str">
        <f aca="false">IF(G100="","",G100+I100+K100+M100+O100)</f>
        <v/>
      </c>
      <c r="R100" s="235" t="str">
        <f aca="false">IF(F100="","",AQ100+AS100+AU100+AW100+AY100)</f>
        <v/>
      </c>
      <c r="S100" s="236" t="str">
        <f aca="false">IF(G100="","",AR100+AT100+AV100+AX100+AZ100)</f>
        <v/>
      </c>
      <c r="T100" s="218" t="n">
        <f aca="false">IF(AND(R100&lt;&gt;"",R100=3,S100=0),3,              (IF(AND(R100&lt;&gt;"",R100=3,S100=1),3,                           (IF(AND(R100&lt;&gt;"",R100=3,S100=2),2,                        (IF(AND(R100&lt;&gt;"",R100=2),1,                                                 (IF(AND(R100&lt;&gt;"",R100=1),0,                                                               (IF(AND(R100&lt;&gt;"",R100=0),0,                                                                                0)))))))))))</f>
        <v>0</v>
      </c>
      <c r="U100" s="219" t="n">
        <f aca="false">IF(AND(S100&lt;&gt;"",S100=3,R100=0),3,              (IF(AND(S100&lt;&gt;"",S100=3,R100=1),3,                           (IF(AND(S100&lt;&gt;"",S100=3,R100=2),2,                        (IF(AND(S100&lt;&gt;"",S100=2),1,                                                 (IF(AND(S100&lt;&gt;"",S100=1),0,                                                               (IF(AND(S100&lt;&gt;"",S100=0),0,                                                                                0)))))))))))</f>
        <v>0</v>
      </c>
      <c r="V100" s="237"/>
      <c r="W100" s="237"/>
      <c r="X100" s="237"/>
      <c r="Y100" s="237"/>
      <c r="Z100" s="237"/>
      <c r="AA100" s="237"/>
      <c r="AB100" s="237"/>
      <c r="AC100" s="237"/>
      <c r="AD100" s="237"/>
      <c r="AE100" s="237"/>
      <c r="AF100" s="237"/>
      <c r="AG100" s="237"/>
      <c r="AH100" s="237"/>
      <c r="AI100" s="237"/>
      <c r="AJ100" s="237"/>
      <c r="AK100" s="237"/>
      <c r="AL100" s="237"/>
      <c r="AM100" s="238" t="str">
        <f aca="true">IF(U100&lt;&gt;"","",IF(C100&lt;&gt;"","verlegt",IF(B100&lt;TODAY(),"offen","")))</f>
        <v/>
      </c>
      <c r="AN100" s="238"/>
      <c r="AO100" s="239" t="str">
        <f aca="true">IF(U100&lt;&gt;"","",IF(C100="","",IF(C100&lt;TODAY(),"offen","")))</f>
        <v/>
      </c>
      <c r="AP100" s="239"/>
      <c r="AQ100" s="223" t="n">
        <f aca="false">IF(F100&gt;G100,1,0)</f>
        <v>0</v>
      </c>
      <c r="AR100" s="223" t="n">
        <f aca="false">IF(G100&gt;F100,1,0)</f>
        <v>0</v>
      </c>
      <c r="AS100" s="27" t="n">
        <f aca="false">IF(H100&gt;I100,1,0)</f>
        <v>0</v>
      </c>
      <c r="AT100" s="27" t="n">
        <f aca="false">IF(I100&gt;H100,1,0)</f>
        <v>0</v>
      </c>
      <c r="AU100" s="223" t="n">
        <f aca="false">IF(J100&gt;K100,1,0)</f>
        <v>0</v>
      </c>
      <c r="AV100" s="223" t="n">
        <f aca="false">IF(K100&gt;J100,1,0)</f>
        <v>0</v>
      </c>
      <c r="AW100" s="27" t="n">
        <f aca="false">IF(L100&gt;M100,1,0)</f>
        <v>0</v>
      </c>
      <c r="AX100" s="27" t="n">
        <f aca="false">IF(M100&gt;L100,1,0)</f>
        <v>0</v>
      </c>
      <c r="AY100" s="223" t="n">
        <f aca="false">IF(N100&gt;O100,1,0)</f>
        <v>0</v>
      </c>
      <c r="AZ100" s="223" t="n">
        <f aca="false">IF(O100&gt;N100,1,0)</f>
        <v>0</v>
      </c>
      <c r="BA100" s="177" t="n">
        <f aca="false">IF(T100=3,1,0)</f>
        <v>0</v>
      </c>
      <c r="BB100" s="177" t="n">
        <f aca="false">IF(T100=2,1,0)</f>
        <v>0</v>
      </c>
      <c r="BC100" s="177" t="n">
        <f aca="false">IF(T100=1,1,0)</f>
        <v>0</v>
      </c>
      <c r="BD100" s="177" t="n">
        <f aca="false">IF(AND(T100=0,U100&lt;&gt;0),1,0)</f>
        <v>0</v>
      </c>
      <c r="BE100" s="177" t="n">
        <f aca="false">IF(U121=3,1,0)</f>
        <v>0</v>
      </c>
      <c r="BF100" s="177" t="n">
        <f aca="false">IF(U121=2,1,0)</f>
        <v>0</v>
      </c>
      <c r="BG100" s="177" t="n">
        <f aca="false">IF(U121=1,1,0)</f>
        <v>0</v>
      </c>
      <c r="BH100" s="177" t="n">
        <f aca="false">IF(AND(U121=0,T121&lt;&gt;0),1,0)</f>
        <v>0</v>
      </c>
      <c r="BI100" s="27"/>
    </row>
    <row r="101" customFormat="false" ht="15" hidden="true" customHeight="true" outlineLevel="0" collapsed="false">
      <c r="A101" s="224"/>
      <c r="B101" s="225"/>
      <c r="C101" s="263"/>
      <c r="D101" s="262" t="str">
        <f aca="false">D100</f>
        <v>TSV Hütschenhausen II</v>
      </c>
      <c r="E101" s="228" t="n">
        <f aca="false">E27</f>
        <v>0</v>
      </c>
      <c r="F101" s="231"/>
      <c r="G101" s="232"/>
      <c r="H101" s="229"/>
      <c r="I101" s="230"/>
      <c r="J101" s="231"/>
      <c r="K101" s="232"/>
      <c r="L101" s="229"/>
      <c r="M101" s="230"/>
      <c r="N101" s="231"/>
      <c r="O101" s="232"/>
      <c r="P101" s="235" t="str">
        <f aca="false">IF(F101="","",F101+H101+J101+L101+N101)</f>
        <v/>
      </c>
      <c r="Q101" s="236" t="str">
        <f aca="false">IF(G101="","",G101+I101+K101+M101+O101)</f>
        <v/>
      </c>
      <c r="R101" s="235" t="str">
        <f aca="false">IF(F101="","",AQ101+AS101+AU101+AW101+AY101)</f>
        <v/>
      </c>
      <c r="S101" s="236" t="str">
        <f aca="false">IF(G101="","",AR101+AT101+AV101+AX101+AZ101)</f>
        <v/>
      </c>
      <c r="T101" s="218" t="n">
        <f aca="false">IF(AND(R101&lt;&gt;"",R101=3,S101=0),3,              (IF(AND(R101&lt;&gt;"",R101=3,S101=1),3,                           (IF(AND(R101&lt;&gt;"",R101=3,S101=2),2,                        (IF(AND(R101&lt;&gt;"",R101=2),1,                                                 (IF(AND(R101&lt;&gt;"",R101=1),0,                                                               (IF(AND(R101&lt;&gt;"",R101=0),0,                                                                                0)))))))))))</f>
        <v>0</v>
      </c>
      <c r="U101" s="219" t="n">
        <f aca="false">IF(AND(S101&lt;&gt;"",S101=3,R101=0),3,              (IF(AND(S101&lt;&gt;"",S101=3,R101=1),3,                           (IF(AND(S101&lt;&gt;"",S101=3,R101=2),2,                        (IF(AND(S101&lt;&gt;"",S101=2),1,                                                 (IF(AND(S101&lt;&gt;"",S101=1),0,                                                               (IF(AND(S101&lt;&gt;"",S101=0),0,                                                                                0)))))))))))</f>
        <v>0</v>
      </c>
      <c r="V101" s="237"/>
      <c r="W101" s="237"/>
      <c r="X101" s="237"/>
      <c r="Y101" s="237"/>
      <c r="Z101" s="237"/>
      <c r="AA101" s="237"/>
      <c r="AB101" s="237"/>
      <c r="AC101" s="237"/>
      <c r="AD101" s="237"/>
      <c r="AE101" s="237"/>
      <c r="AF101" s="237"/>
      <c r="AG101" s="237"/>
      <c r="AH101" s="237"/>
      <c r="AI101" s="237"/>
      <c r="AJ101" s="237"/>
      <c r="AK101" s="237"/>
      <c r="AL101" s="237"/>
      <c r="AM101" s="238" t="str">
        <f aca="true">IF(U101&lt;&gt;"","",IF(C101&lt;&gt;"","verlegt",IF(B101&lt;TODAY(),"offen","")))</f>
        <v/>
      </c>
      <c r="AN101" s="238"/>
      <c r="AO101" s="239" t="str">
        <f aca="true">IF(U101&lt;&gt;"","",IF(C101="","",IF(C101&lt;TODAY(),"offen","")))</f>
        <v/>
      </c>
      <c r="AP101" s="239"/>
      <c r="AQ101" s="223" t="n">
        <f aca="false">IF(F101&gt;G101,1,0)</f>
        <v>0</v>
      </c>
      <c r="AR101" s="223" t="n">
        <f aca="false">IF(G101&gt;F101,1,0)</f>
        <v>0</v>
      </c>
      <c r="AS101" s="27" t="n">
        <f aca="false">IF(H101&gt;I101,1,0)</f>
        <v>0</v>
      </c>
      <c r="AT101" s="27" t="n">
        <f aca="false">IF(I101&gt;H101,1,0)</f>
        <v>0</v>
      </c>
      <c r="AU101" s="223" t="n">
        <f aca="false">IF(J101&gt;K101,1,0)</f>
        <v>0</v>
      </c>
      <c r="AV101" s="223" t="n">
        <f aca="false">IF(K101&gt;J101,1,0)</f>
        <v>0</v>
      </c>
      <c r="AW101" s="27" t="n">
        <f aca="false">IF(L101&gt;M101,1,0)</f>
        <v>0</v>
      </c>
      <c r="AX101" s="27" t="n">
        <f aca="false">IF(M101&gt;L101,1,0)</f>
        <v>0</v>
      </c>
      <c r="AY101" s="223" t="n">
        <f aca="false">IF(N101&gt;O101,1,0)</f>
        <v>0</v>
      </c>
      <c r="AZ101" s="223" t="n">
        <f aca="false">IF(O101&gt;N101,1,0)</f>
        <v>0</v>
      </c>
      <c r="BA101" s="177" t="n">
        <f aca="false">IF(T101=3,1,0)</f>
        <v>0</v>
      </c>
      <c r="BB101" s="177" t="n">
        <f aca="false">IF(T101=2,1,0)</f>
        <v>0</v>
      </c>
      <c r="BC101" s="177" t="n">
        <f aca="false">IF(T101=1,1,0)</f>
        <v>0</v>
      </c>
      <c r="BD101" s="177" t="n">
        <f aca="false">IF(AND(T101=0,U101&lt;&gt;0),1,0)</f>
        <v>0</v>
      </c>
      <c r="BE101" s="177" t="n">
        <f aca="false">IF(U132=3,1,0)</f>
        <v>0</v>
      </c>
      <c r="BF101" s="177" t="n">
        <f aca="false">IF(U132=2,1,0)</f>
        <v>0</v>
      </c>
      <c r="BG101" s="177" t="n">
        <f aca="false">IF(U132=1,1,0)</f>
        <v>0</v>
      </c>
      <c r="BH101" s="177" t="n">
        <f aca="false">IF(AND(U132=0,T132&lt;&gt;0),1,0)</f>
        <v>0</v>
      </c>
      <c r="BI101" s="27"/>
    </row>
    <row r="102" customFormat="false" ht="15" hidden="true" customHeight="true" outlineLevel="0" collapsed="false">
      <c r="A102" s="224"/>
      <c r="B102" s="225"/>
      <c r="C102" s="263"/>
      <c r="D102" s="262" t="str">
        <f aca="false">D101</f>
        <v>TSV Hütschenhausen II</v>
      </c>
      <c r="E102" s="228" t="n">
        <f aca="false">E30</f>
        <v>0</v>
      </c>
      <c r="F102" s="231"/>
      <c r="G102" s="232"/>
      <c r="H102" s="229"/>
      <c r="I102" s="230"/>
      <c r="J102" s="231"/>
      <c r="K102" s="232"/>
      <c r="L102" s="229"/>
      <c r="M102" s="230"/>
      <c r="N102" s="231"/>
      <c r="O102" s="232"/>
      <c r="P102" s="235" t="str">
        <f aca="false">IF(F102="","",F102+H102+J102+L102+N102)</f>
        <v/>
      </c>
      <c r="Q102" s="236" t="str">
        <f aca="false">IF(G102="","",G102+I102+K102+M102+O102)</f>
        <v/>
      </c>
      <c r="R102" s="235" t="str">
        <f aca="false">IF(F102="","",AQ102+AS102+AU102+AW102+AY102)</f>
        <v/>
      </c>
      <c r="S102" s="236" t="str">
        <f aca="false">IF(G102="","",AR102+AT102+AV102+AX102+AZ102)</f>
        <v/>
      </c>
      <c r="T102" s="218" t="n">
        <f aca="false">IF(AND(R102&lt;&gt;"",R102=3,S102=0),3,              (IF(AND(R102&lt;&gt;"",R102=3,S102=1),3,                           (IF(AND(R102&lt;&gt;"",R102=3,S102=2),2,                        (IF(AND(R102&lt;&gt;"",R102=2),1,                                                 (IF(AND(R102&lt;&gt;"",R102=1),0,                                                               (IF(AND(R102&lt;&gt;"",R102=0),0,                                                                                0)))))))))))</f>
        <v>0</v>
      </c>
      <c r="U102" s="219" t="n">
        <f aca="false">IF(AND(S102&lt;&gt;"",S102=3,R102=0),3,              (IF(AND(S102&lt;&gt;"",S102=3,R102=1),3,                           (IF(AND(S102&lt;&gt;"",S102=3,R102=2),2,                        (IF(AND(S102&lt;&gt;"",S102=2),1,                                                 (IF(AND(S102&lt;&gt;"",S102=1),0,                                                               (IF(AND(S102&lt;&gt;"",S102=0),0,                                                                                0)))))))))))</f>
        <v>0</v>
      </c>
      <c r="V102" s="237"/>
      <c r="W102" s="237"/>
      <c r="X102" s="237"/>
      <c r="Y102" s="237"/>
      <c r="Z102" s="237"/>
      <c r="AA102" s="237"/>
      <c r="AB102" s="237"/>
      <c r="AC102" s="237"/>
      <c r="AD102" s="237"/>
      <c r="AE102" s="237"/>
      <c r="AF102" s="237"/>
      <c r="AG102" s="237"/>
      <c r="AH102" s="237"/>
      <c r="AI102" s="237"/>
      <c r="AJ102" s="237"/>
      <c r="AK102" s="237"/>
      <c r="AL102" s="237"/>
      <c r="AM102" s="238" t="str">
        <f aca="true">IF(U102&lt;&gt;"","",IF(C102&lt;&gt;"","verlegt",IF(B102&lt;TODAY(),"offen","")))</f>
        <v/>
      </c>
      <c r="AN102" s="238"/>
      <c r="AO102" s="239" t="str">
        <f aca="true">IF(U102&lt;&gt;"","",IF(C102="","",IF(C102&lt;TODAY(),"offen","")))</f>
        <v/>
      </c>
      <c r="AP102" s="239"/>
      <c r="AQ102" s="223" t="n">
        <f aca="false">IF(F102&gt;G102,1,0)</f>
        <v>0</v>
      </c>
      <c r="AR102" s="223" t="n">
        <f aca="false">IF(G102&gt;F102,1,0)</f>
        <v>0</v>
      </c>
      <c r="AS102" s="27" t="n">
        <f aca="false">IF(H102&gt;I102,1,0)</f>
        <v>0</v>
      </c>
      <c r="AT102" s="27" t="n">
        <f aca="false">IF(I102&gt;H102,1,0)</f>
        <v>0</v>
      </c>
      <c r="AU102" s="223" t="n">
        <f aca="false">IF(J102&gt;K102,1,0)</f>
        <v>0</v>
      </c>
      <c r="AV102" s="223" t="n">
        <f aca="false">IF(K102&gt;J102,1,0)</f>
        <v>0</v>
      </c>
      <c r="AW102" s="27" t="n">
        <f aca="false">IF(L102&gt;M102,1,0)</f>
        <v>0</v>
      </c>
      <c r="AX102" s="27" t="n">
        <f aca="false">IF(M102&gt;L102,1,0)</f>
        <v>0</v>
      </c>
      <c r="AY102" s="223" t="n">
        <f aca="false">IF(N102&gt;O102,1,0)</f>
        <v>0</v>
      </c>
      <c r="AZ102" s="223" t="n">
        <f aca="false">IF(O102&gt;N102,1,0)</f>
        <v>0</v>
      </c>
      <c r="BA102" s="177" t="n">
        <f aca="false">IF(T102=3,1,0)</f>
        <v>0</v>
      </c>
      <c r="BB102" s="177" t="n">
        <f aca="false">IF(T102=2,1,0)</f>
        <v>0</v>
      </c>
      <c r="BC102" s="177" t="n">
        <f aca="false">IF(T102=1,1,0)</f>
        <v>0</v>
      </c>
      <c r="BD102" s="177" t="n">
        <f aca="false">IF(AND(T102=0,U102&lt;&gt;0),1,0)</f>
        <v>0</v>
      </c>
      <c r="BE102" s="177" t="n">
        <f aca="false">IF(U143=3,1,0)</f>
        <v>0</v>
      </c>
      <c r="BF102" s="177" t="n">
        <f aca="false">IF(U143=2,1,0)</f>
        <v>0</v>
      </c>
      <c r="BG102" s="177" t="n">
        <f aca="false">IF(U143=1,1,0)</f>
        <v>0</v>
      </c>
      <c r="BH102" s="177" t="n">
        <f aca="false">IF(AND(U143=0,T143&lt;&gt;0),1,0)</f>
        <v>0</v>
      </c>
      <c r="BI102" s="27"/>
    </row>
    <row r="103" customFormat="false" ht="15.75" hidden="true" customHeight="false" outlineLevel="0" collapsed="false">
      <c r="A103" s="241"/>
      <c r="B103" s="242"/>
      <c r="C103" s="265"/>
      <c r="D103" s="266" t="str">
        <f aca="false">D102</f>
        <v>TSV Hütschenhausen II</v>
      </c>
      <c r="E103" s="267" t="n">
        <f aca="false">E33</f>
        <v>0</v>
      </c>
      <c r="F103" s="247"/>
      <c r="G103" s="248"/>
      <c r="H103" s="245"/>
      <c r="I103" s="246"/>
      <c r="J103" s="247"/>
      <c r="K103" s="248"/>
      <c r="L103" s="245"/>
      <c r="M103" s="246"/>
      <c r="N103" s="247"/>
      <c r="O103" s="248"/>
      <c r="P103" s="251" t="str">
        <f aca="false">IF(F103="","",F103+H103+J103+L103+N103)</f>
        <v/>
      </c>
      <c r="Q103" s="252" t="str">
        <f aca="false">IF(G103="","",G103+I103+K103+M103+O103)</f>
        <v/>
      </c>
      <c r="R103" s="251" t="str">
        <f aca="false">IF(F103="","",AQ103+AS103+AU103+AW103+AY103)</f>
        <v/>
      </c>
      <c r="S103" s="252" t="str">
        <f aca="false">IF(G103="","",AR103+AT103+AV103+AX103+AZ103)</f>
        <v/>
      </c>
      <c r="T103" s="218" t="n">
        <f aca="false">IF(AND(R103&lt;&gt;"",R103=3,S103=0),3,              (IF(AND(R103&lt;&gt;"",R103=3,S103=1),3,                           (IF(AND(R103&lt;&gt;"",R103=3,S103=2),2,                        (IF(AND(R103&lt;&gt;"",R103=2),1,                                                 (IF(AND(R103&lt;&gt;"",R103=1),0,                                                               (IF(AND(R103&lt;&gt;"",R103=0),0,                                                                                0)))))))))))</f>
        <v>0</v>
      </c>
      <c r="U103" s="219" t="n">
        <f aca="false">IF(AND(S103&lt;&gt;"",S103=3,R103=0),3,              (IF(AND(S103&lt;&gt;"",S103=3,R103=1),3,                           (IF(AND(S103&lt;&gt;"",S103=3,R103=2),2,                        (IF(AND(S103&lt;&gt;"",S103=2),1,                                                 (IF(AND(S103&lt;&gt;"",S103=1),0,                                                               (IF(AND(S103&lt;&gt;"",S103=0),0,                                                                                0)))))))))))</f>
        <v>0</v>
      </c>
      <c r="V103" s="253"/>
      <c r="W103" s="253"/>
      <c r="X103" s="253"/>
      <c r="Y103" s="253"/>
      <c r="Z103" s="253"/>
      <c r="AA103" s="253"/>
      <c r="AB103" s="253"/>
      <c r="AC103" s="253"/>
      <c r="AD103" s="253"/>
      <c r="AE103" s="253"/>
      <c r="AF103" s="253"/>
      <c r="AG103" s="253"/>
      <c r="AH103" s="253"/>
      <c r="AI103" s="253"/>
      <c r="AJ103" s="253"/>
      <c r="AK103" s="253"/>
      <c r="AL103" s="253"/>
      <c r="AM103" s="254" t="str">
        <f aca="true">IF(U103&lt;&gt;"","",IF(C103&lt;&gt;"","verlegt",IF(B103&lt;TODAY(),"offen","")))</f>
        <v/>
      </c>
      <c r="AN103" s="254"/>
      <c r="AO103" s="255" t="str">
        <f aca="true">IF(U103&lt;&gt;"","",IF(C103="","",IF(C103&lt;TODAY(),"offen","")))</f>
        <v/>
      </c>
      <c r="AP103" s="255"/>
      <c r="AQ103" s="223" t="n">
        <f aca="false">IF(F103&gt;G103,1,0)</f>
        <v>0</v>
      </c>
      <c r="AR103" s="223" t="n">
        <f aca="false">IF(G103&gt;F103,1,0)</f>
        <v>0</v>
      </c>
      <c r="AS103" s="27" t="n">
        <f aca="false">IF(H103&gt;I103,1,0)</f>
        <v>0</v>
      </c>
      <c r="AT103" s="27" t="n">
        <f aca="false">IF(I103&gt;H103,1,0)</f>
        <v>0</v>
      </c>
      <c r="AU103" s="223" t="n">
        <f aca="false">IF(J103&gt;K103,1,0)</f>
        <v>0</v>
      </c>
      <c r="AV103" s="223" t="n">
        <f aca="false">IF(K103&gt;J103,1,0)</f>
        <v>0</v>
      </c>
      <c r="AW103" s="27" t="n">
        <f aca="false">IF(L103&gt;M103,1,0)</f>
        <v>0</v>
      </c>
      <c r="AX103" s="27" t="n">
        <f aca="false">IF(M103&gt;L103,1,0)</f>
        <v>0</v>
      </c>
      <c r="AY103" s="223" t="n">
        <f aca="false">IF(N103&gt;O103,1,0)</f>
        <v>0</v>
      </c>
      <c r="AZ103" s="223" t="n">
        <f aca="false">IF(O103&gt;N103,1,0)</f>
        <v>0</v>
      </c>
      <c r="BA103" s="177" t="n">
        <f aca="false">IF(T103=3,1,0)</f>
        <v>0</v>
      </c>
      <c r="BB103" s="177" t="n">
        <f aca="false">IF(T103=2,1,0)</f>
        <v>0</v>
      </c>
      <c r="BC103" s="177" t="n">
        <f aca="false">IF(T103=1,1,0)</f>
        <v>0</v>
      </c>
      <c r="BD103" s="177" t="n">
        <f aca="false">IF(AND(T103=0,U103&lt;&gt;0),1,0)</f>
        <v>0</v>
      </c>
      <c r="BE103" s="177" t="n">
        <f aca="false">IF(U154=3,1,0)</f>
        <v>0</v>
      </c>
      <c r="BF103" s="177" t="n">
        <f aca="false">IF(U154=2,1,0)</f>
        <v>0</v>
      </c>
      <c r="BG103" s="177" t="n">
        <f aca="false">IF(U154=1,1,0)</f>
        <v>0</v>
      </c>
      <c r="BH103" s="177" t="n">
        <f aca="false">IF(AND(U154=0,T154&lt;&gt;0),1,0)</f>
        <v>0</v>
      </c>
      <c r="BI103" s="27"/>
    </row>
    <row r="104" customFormat="false" ht="15" hidden="true" customHeight="true" outlineLevel="0" collapsed="false">
      <c r="A104" s="26"/>
      <c r="C104" s="27"/>
      <c r="D104" s="24"/>
      <c r="E104" s="24"/>
      <c r="T104" s="218" t="n">
        <f aca="false">IF(AND(R104&lt;&gt;"",R104=3,S104=0),3,              (IF(AND(R104&lt;&gt;"",R104=3,S104=1),3,                           (IF(AND(R104&lt;&gt;"",R104=3,S104=2),2,                        (IF(AND(R104&lt;&gt;"",R104=2),1,                                                 (IF(AND(R104&lt;&gt;"",R104=1),0,                                                               (IF(AND(R104&lt;&gt;"",R104=0),0,                                                                                0)))))))))))</f>
        <v>0</v>
      </c>
      <c r="U104" s="219" t="n">
        <f aca="false">IF(AND(S104&lt;&gt;"",S104=3,R104=0),3,              (IF(AND(S104&lt;&gt;"",S104=3,R104=1),3,                           (IF(AND(S104&lt;&gt;"",S104=3,R104=2),2,                        (IF(AND(S104&lt;&gt;"",S104=2),1,                                                 (IF(AND(S104&lt;&gt;"",S104=1),0,                                                               (IF(AND(S104&lt;&gt;"",S104=0),0,                                                                                0)))))))))))</f>
        <v>0</v>
      </c>
      <c r="V104" s="256"/>
      <c r="W104" s="256"/>
      <c r="X104" s="257"/>
      <c r="Y104" s="257"/>
      <c r="Z104" s="257"/>
      <c r="AA104" s="257"/>
      <c r="AB104" s="257"/>
      <c r="AC104" s="257"/>
      <c r="AD104" s="257"/>
      <c r="AE104" s="257"/>
      <c r="AF104" s="257"/>
      <c r="AG104" s="257"/>
      <c r="AH104" s="257"/>
      <c r="AI104" s="257"/>
      <c r="AJ104" s="257"/>
      <c r="AK104" s="257"/>
      <c r="AL104" s="257"/>
      <c r="AM104" s="257"/>
      <c r="AQ104" s="223"/>
      <c r="AR104" s="223"/>
      <c r="AS104" s="27"/>
      <c r="AT104" s="27"/>
      <c r="AU104" s="223"/>
      <c r="AV104" s="223"/>
      <c r="AW104" s="27"/>
      <c r="AX104" s="27"/>
      <c r="AY104" s="223"/>
      <c r="AZ104" s="223"/>
      <c r="BA104" s="258" t="n">
        <f aca="false">SUM(BA94:BA103)</f>
        <v>0</v>
      </c>
      <c r="BB104" s="258" t="n">
        <f aca="false">SUM(BB94:BB103)</f>
        <v>0</v>
      </c>
      <c r="BC104" s="258" t="n">
        <f aca="false">SUM(BC94:BC103)</f>
        <v>0</v>
      </c>
      <c r="BD104" s="258" t="n">
        <f aca="false">SUM(BD94:BD103)</f>
        <v>0</v>
      </c>
      <c r="BE104" s="258" t="n">
        <f aca="false">SUM(BE94:BE103)</f>
        <v>0</v>
      </c>
      <c r="BF104" s="258" t="n">
        <f aca="false">SUM(BF94:BF103)</f>
        <v>0</v>
      </c>
      <c r="BG104" s="258" t="n">
        <f aca="false">SUM(BG94:BG103)</f>
        <v>0</v>
      </c>
      <c r="BH104" s="258" t="n">
        <f aca="false">SUM(BH94:BH103)</f>
        <v>0</v>
      </c>
      <c r="BI104" s="27" t="n">
        <f aca="false">SUM(BA104:BH104)</f>
        <v>0</v>
      </c>
    </row>
    <row r="105" customFormat="false" ht="15" hidden="true" customHeight="true" outlineLevel="0" collapsed="false">
      <c r="A105" s="205"/>
      <c r="B105" s="206" t="n">
        <v>43129</v>
      </c>
      <c r="C105" s="268"/>
      <c r="D105" s="260" t="n">
        <f aca="false">E21</f>
        <v>0</v>
      </c>
      <c r="E105" s="209" t="str">
        <f aca="false">E3</f>
        <v>VBC Altenglan</v>
      </c>
      <c r="F105" s="212"/>
      <c r="G105" s="213"/>
      <c r="H105" s="210"/>
      <c r="I105" s="211"/>
      <c r="J105" s="212"/>
      <c r="K105" s="213"/>
      <c r="L105" s="210"/>
      <c r="M105" s="211"/>
      <c r="N105" s="212"/>
      <c r="O105" s="213"/>
      <c r="P105" s="216" t="str">
        <f aca="false">IF(F105="","",F105+H105+J105+L105+N105)</f>
        <v/>
      </c>
      <c r="Q105" s="217" t="str">
        <f aca="false">IF(G105="","",G105+I105+K105+M105+O105)</f>
        <v/>
      </c>
      <c r="R105" s="216" t="str">
        <f aca="false">IF(F105="","",AQ105+AS105+AU105+AW105+AY105)</f>
        <v/>
      </c>
      <c r="S105" s="217" t="str">
        <f aca="false">IF(G105="","",AR105+AT105+AV105+AX105+AZ105)</f>
        <v/>
      </c>
      <c r="T105" s="218" t="n">
        <f aca="false">IF(AND(R105&lt;&gt;"",R105=3,S105=0),3,              (IF(AND(R105&lt;&gt;"",R105=3,S105=1),3,                           (IF(AND(R105&lt;&gt;"",R105=3,S105=2),2,                        (IF(AND(R105&lt;&gt;"",R105=2),1,                                                 (IF(AND(R105&lt;&gt;"",R105=1),0,                                                               (IF(AND(R105&lt;&gt;"",R105=0),0,                                                                                0)))))))))))</f>
        <v>0</v>
      </c>
      <c r="U105" s="219" t="n">
        <f aca="false">IF(AND(S105&lt;&gt;"",S105=3,R105=0),3,              (IF(AND(S105&lt;&gt;"",S105=3,R105=1),3,                           (IF(AND(S105&lt;&gt;"",S105=3,R105=2),2,                        (IF(AND(S105&lt;&gt;"",S105=2),1,                                                 (IF(AND(S105&lt;&gt;"",S105=1),0,                                                               (IF(AND(S105&lt;&gt;"",S105=0),0,                                                                                0)))))))))))</f>
        <v>0</v>
      </c>
      <c r="V105" s="220"/>
      <c r="W105" s="220"/>
      <c r="X105" s="220"/>
      <c r="Y105" s="220"/>
      <c r="Z105" s="220"/>
      <c r="AA105" s="220"/>
      <c r="AB105" s="220"/>
      <c r="AC105" s="220"/>
      <c r="AD105" s="220"/>
      <c r="AE105" s="220"/>
      <c r="AF105" s="220"/>
      <c r="AG105" s="220"/>
      <c r="AH105" s="220"/>
      <c r="AI105" s="220"/>
      <c r="AJ105" s="220"/>
      <c r="AK105" s="220"/>
      <c r="AL105" s="220"/>
      <c r="AM105" s="221" t="str">
        <f aca="true">IF(U105&lt;&gt;"","",IF(C105&lt;&gt;"","verlegt",IF(B105&lt;TODAY(),"offen","")))</f>
        <v/>
      </c>
      <c r="AN105" s="221"/>
      <c r="AO105" s="222" t="str">
        <f aca="true">IF(U105&lt;&gt;"","",IF(C105="","",IF(C105&lt;TODAY(),"offen","")))</f>
        <v/>
      </c>
      <c r="AP105" s="222"/>
      <c r="AQ105" s="223" t="n">
        <f aca="false">IF(F105&gt;G105,1,0)</f>
        <v>0</v>
      </c>
      <c r="AR105" s="223" t="n">
        <f aca="false">IF(G105&gt;F105,1,0)</f>
        <v>0</v>
      </c>
      <c r="AS105" s="27" t="n">
        <f aca="false">IF(H105&gt;I105,1,0)</f>
        <v>0</v>
      </c>
      <c r="AT105" s="27" t="n">
        <f aca="false">IF(I105&gt;H105,1,0)</f>
        <v>0</v>
      </c>
      <c r="AU105" s="223" t="n">
        <f aca="false">IF(J105&gt;K105,1,0)</f>
        <v>0</v>
      </c>
      <c r="AV105" s="223" t="n">
        <f aca="false">IF(K105&gt;J105,1,0)</f>
        <v>0</v>
      </c>
      <c r="AW105" s="27" t="n">
        <f aca="false">IF(L105&gt;M105,1,0)</f>
        <v>0</v>
      </c>
      <c r="AX105" s="27" t="n">
        <f aca="false">IF(M105&gt;L105,1,0)</f>
        <v>0</v>
      </c>
      <c r="AY105" s="223" t="n">
        <f aca="false">IF(N105&gt;O105,1,0)</f>
        <v>0</v>
      </c>
      <c r="AZ105" s="223" t="n">
        <f aca="false">IF(O105&gt;N105,1,0)</f>
        <v>0</v>
      </c>
      <c r="BA105" s="177" t="n">
        <f aca="false">IF(T105=3,1,0)</f>
        <v>0</v>
      </c>
      <c r="BB105" s="177" t="n">
        <f aca="false">IF(T105=2,1,0)</f>
        <v>0</v>
      </c>
      <c r="BC105" s="177" t="n">
        <f aca="false">IF(T105=1,1,0)</f>
        <v>0</v>
      </c>
      <c r="BD105" s="177" t="n">
        <f aca="false">IF(AND(T105=0,U105&lt;&gt;0),1,0)</f>
        <v>0</v>
      </c>
      <c r="BE105" s="177" t="n">
        <f aca="false">IF(U44=3,1,0)</f>
        <v>0</v>
      </c>
      <c r="BF105" s="177" t="n">
        <f aca="false">IF(U44=2,1,0)</f>
        <v>0</v>
      </c>
      <c r="BG105" s="177" t="n">
        <f aca="false">IF(U44=1,1,0)</f>
        <v>0</v>
      </c>
      <c r="BH105" s="177" t="n">
        <f aca="false">IF(AND(U44=0,T44&lt;&gt;0),1,0)</f>
        <v>0</v>
      </c>
      <c r="BI105" s="27"/>
    </row>
    <row r="106" customFormat="false" ht="15" hidden="true" customHeight="true" outlineLevel="0" collapsed="false">
      <c r="A106" s="224"/>
      <c r="B106" s="225" t="n">
        <v>43220</v>
      </c>
      <c r="C106" s="261"/>
      <c r="D106" s="262" t="n">
        <f aca="false">D105</f>
        <v>0</v>
      </c>
      <c r="E106" s="228" t="str">
        <f aca="false">E6</f>
        <v>TV Rodenbach US 1</v>
      </c>
      <c r="F106" s="231"/>
      <c r="G106" s="232"/>
      <c r="H106" s="229"/>
      <c r="I106" s="230"/>
      <c r="J106" s="231"/>
      <c r="K106" s="232"/>
      <c r="L106" s="229"/>
      <c r="M106" s="230"/>
      <c r="N106" s="231"/>
      <c r="O106" s="232"/>
      <c r="P106" s="235" t="str">
        <f aca="false">IF(F106="","",F106+H106+J106+L106+N106)</f>
        <v/>
      </c>
      <c r="Q106" s="236" t="str">
        <f aca="false">IF(G106="","",G106+I106+K106+M106+O106)</f>
        <v/>
      </c>
      <c r="R106" s="235" t="str">
        <f aca="false">IF(F106="","",AQ106+AS106+AU106+AW106+AY106)</f>
        <v/>
      </c>
      <c r="S106" s="236" t="str">
        <f aca="false">IF(G106="","",AR106+AT106+AV106+AX106+AZ106)</f>
        <v/>
      </c>
      <c r="T106" s="218" t="n">
        <f aca="false">IF(AND(R106&lt;&gt;"",R106=3,S106=0),3,              (IF(AND(R106&lt;&gt;"",R106=3,S106=1),3,                           (IF(AND(R106&lt;&gt;"",R106=3,S106=2),2,                        (IF(AND(R106&lt;&gt;"",R106=2),1,                                                 (IF(AND(R106&lt;&gt;"",R106=1),0,                                                               (IF(AND(R106&lt;&gt;"",R106=0),0,                                                                                0)))))))))))</f>
        <v>0</v>
      </c>
      <c r="U106" s="219" t="n">
        <f aca="false">IF(AND(S106&lt;&gt;"",S106=3,R106=0),3,              (IF(AND(S106&lt;&gt;"",S106=3,R106=1),3,                           (IF(AND(S106&lt;&gt;"",S106=3,R106=2),2,                        (IF(AND(S106&lt;&gt;"",S106=2),1,                                                 (IF(AND(S106&lt;&gt;"",S106=1),0,                                                               (IF(AND(S106&lt;&gt;"",S106=0),0,                                                                                0)))))))))))</f>
        <v>0</v>
      </c>
      <c r="V106" s="237"/>
      <c r="W106" s="237"/>
      <c r="X106" s="237"/>
      <c r="Y106" s="237"/>
      <c r="Z106" s="237"/>
      <c r="AA106" s="237"/>
      <c r="AB106" s="237"/>
      <c r="AC106" s="237"/>
      <c r="AD106" s="237"/>
      <c r="AE106" s="237"/>
      <c r="AF106" s="237"/>
      <c r="AG106" s="237"/>
      <c r="AH106" s="237"/>
      <c r="AI106" s="237"/>
      <c r="AJ106" s="237"/>
      <c r="AK106" s="237"/>
      <c r="AL106" s="237"/>
      <c r="AM106" s="238" t="str">
        <f aca="true">IF(U106&lt;&gt;"","",IF(C106&lt;&gt;"","verlegt",IF(B106&lt;TODAY(),"offen","")))</f>
        <v/>
      </c>
      <c r="AN106" s="238"/>
      <c r="AO106" s="239" t="str">
        <f aca="true">IF(U106&lt;&gt;"","",IF(C106="","",IF(C106&lt;TODAY(),"offen","")))</f>
        <v/>
      </c>
      <c r="AP106" s="239"/>
      <c r="AQ106" s="223" t="n">
        <f aca="false">IF(F106&gt;G106,1,0)</f>
        <v>0</v>
      </c>
      <c r="AR106" s="223" t="n">
        <f aca="false">IF(G106&gt;F106,1,0)</f>
        <v>0</v>
      </c>
      <c r="AS106" s="27" t="n">
        <f aca="false">IF(H106&gt;I106,1,0)</f>
        <v>0</v>
      </c>
      <c r="AT106" s="27" t="n">
        <f aca="false">IF(I106&gt;H106,1,0)</f>
        <v>0</v>
      </c>
      <c r="AU106" s="223" t="n">
        <f aca="false">IF(J106&gt;K106,1,0)</f>
        <v>0</v>
      </c>
      <c r="AV106" s="223" t="n">
        <f aca="false">IF(K106&gt;J106,1,0)</f>
        <v>0</v>
      </c>
      <c r="AW106" s="27" t="n">
        <f aca="false">IF(L106&gt;M106,1,0)</f>
        <v>0</v>
      </c>
      <c r="AX106" s="27" t="n">
        <f aca="false">IF(M106&gt;L106,1,0)</f>
        <v>0</v>
      </c>
      <c r="AY106" s="223" t="n">
        <f aca="false">IF(N106&gt;O106,1,0)</f>
        <v>0</v>
      </c>
      <c r="AZ106" s="223" t="n">
        <f aca="false">IF(O106&gt;N106,1,0)</f>
        <v>0</v>
      </c>
      <c r="BA106" s="177" t="n">
        <f aca="false">IF(T106=3,1,0)</f>
        <v>0</v>
      </c>
      <c r="BB106" s="177" t="n">
        <f aca="false">IF(T106=2,1,0)</f>
        <v>0</v>
      </c>
      <c r="BC106" s="177" t="n">
        <f aca="false">IF(T106=1,1,0)</f>
        <v>0</v>
      </c>
      <c r="BD106" s="177" t="n">
        <f aca="false">IF(AND(T106=0,U106&lt;&gt;0),1,0)</f>
        <v>0</v>
      </c>
      <c r="BE106" s="177" t="n">
        <f aca="false">IF(U55=3,1,0)</f>
        <v>0</v>
      </c>
      <c r="BF106" s="177" t="n">
        <f aca="false">IF(U55=2,1,0)</f>
        <v>0</v>
      </c>
      <c r="BG106" s="177" t="n">
        <f aca="false">IF(U55=1,1,0)</f>
        <v>0</v>
      </c>
      <c r="BH106" s="177" t="n">
        <f aca="false">IF(AND(U55=0,T55&lt;&gt;0),1,0)</f>
        <v>0</v>
      </c>
      <c r="BI106" s="27"/>
    </row>
    <row r="107" customFormat="false" ht="15" hidden="true" customHeight="true" outlineLevel="0" collapsed="false">
      <c r="A107" s="224"/>
      <c r="B107" s="225" t="n">
        <v>43206</v>
      </c>
      <c r="C107" s="261"/>
      <c r="D107" s="262" t="n">
        <f aca="false">D106</f>
        <v>0</v>
      </c>
      <c r="E107" s="228" t="str">
        <f aca="false">E9</f>
        <v>SV Miesau</v>
      </c>
      <c r="F107" s="231"/>
      <c r="G107" s="232"/>
      <c r="H107" s="229"/>
      <c r="I107" s="230"/>
      <c r="J107" s="231"/>
      <c r="K107" s="232"/>
      <c r="L107" s="229"/>
      <c r="M107" s="230"/>
      <c r="N107" s="231"/>
      <c r="O107" s="232"/>
      <c r="P107" s="235" t="str">
        <f aca="false">IF(F107="","",F107+H107+J107+L107+N107)</f>
        <v/>
      </c>
      <c r="Q107" s="236" t="str">
        <f aca="false">IF(G107="","",G107+I107+K107+M107+O107)</f>
        <v/>
      </c>
      <c r="R107" s="235" t="str">
        <f aca="false">IF(F107="","",AQ107+AS107+AU107+AW107+AY107)</f>
        <v/>
      </c>
      <c r="S107" s="236" t="str">
        <f aca="false">IF(G107="","",AR107+AT107+AV107+AX107+AZ107)</f>
        <v/>
      </c>
      <c r="T107" s="218" t="n">
        <f aca="false">IF(AND(R107&lt;&gt;"",R107=3,S107=0),3,              (IF(AND(R107&lt;&gt;"",R107=3,S107=1),3,                           (IF(AND(R107&lt;&gt;"",R107=3,S107=2),2,                        (IF(AND(R107&lt;&gt;"",R107=2),1,                                                 (IF(AND(R107&lt;&gt;"",R107=1),0,                                                               (IF(AND(R107&lt;&gt;"",R107=0),0,                                                                                0)))))))))))</f>
        <v>0</v>
      </c>
      <c r="U107" s="219" t="n">
        <f aca="false">IF(AND(S107&lt;&gt;"",S107=3,R107=0),3,              (IF(AND(S107&lt;&gt;"",S107=3,R107=1),3,                           (IF(AND(S107&lt;&gt;"",S107=3,R107=2),2,                        (IF(AND(S107&lt;&gt;"",S107=2),1,                                                 (IF(AND(S107&lt;&gt;"",S107=1),0,                                                               (IF(AND(S107&lt;&gt;"",S107=0),0,                                                                                0)))))))))))</f>
        <v>0</v>
      </c>
      <c r="V107" s="237"/>
      <c r="W107" s="237"/>
      <c r="X107" s="237"/>
      <c r="Y107" s="237"/>
      <c r="Z107" s="237"/>
      <c r="AA107" s="237"/>
      <c r="AB107" s="237"/>
      <c r="AC107" s="237"/>
      <c r="AD107" s="237"/>
      <c r="AE107" s="237"/>
      <c r="AF107" s="237"/>
      <c r="AG107" s="237"/>
      <c r="AH107" s="237"/>
      <c r="AI107" s="237"/>
      <c r="AJ107" s="237"/>
      <c r="AK107" s="237"/>
      <c r="AL107" s="237"/>
      <c r="AM107" s="238" t="str">
        <f aca="true">IF(U107&lt;&gt;"","",IF(C107&lt;&gt;"","verlegt",IF(B107&lt;TODAY(),"offen","")))</f>
        <v/>
      </c>
      <c r="AN107" s="238"/>
      <c r="AO107" s="239" t="str">
        <f aca="true">IF(U107&lt;&gt;"","",IF(C107="","",IF(C107&lt;TODAY(),"offen","")))</f>
        <v/>
      </c>
      <c r="AP107" s="239"/>
      <c r="AQ107" s="223" t="n">
        <f aca="false">IF(F107&gt;G107,1,0)</f>
        <v>0</v>
      </c>
      <c r="AR107" s="223" t="n">
        <f aca="false">IF(G107&gt;F107,1,0)</f>
        <v>0</v>
      </c>
      <c r="AS107" s="27" t="n">
        <f aca="false">IF(H107&gt;I107,1,0)</f>
        <v>0</v>
      </c>
      <c r="AT107" s="27" t="n">
        <f aca="false">IF(I107&gt;H107,1,0)</f>
        <v>0</v>
      </c>
      <c r="AU107" s="223" t="n">
        <f aca="false">IF(J107&gt;K107,1,0)</f>
        <v>0</v>
      </c>
      <c r="AV107" s="223" t="n">
        <f aca="false">IF(K107&gt;J107,1,0)</f>
        <v>0</v>
      </c>
      <c r="AW107" s="27" t="n">
        <f aca="false">IF(L107&gt;M107,1,0)</f>
        <v>0</v>
      </c>
      <c r="AX107" s="27" t="n">
        <f aca="false">IF(M107&gt;L107,1,0)</f>
        <v>0</v>
      </c>
      <c r="AY107" s="223" t="n">
        <f aca="false">IF(N107&gt;O107,1,0)</f>
        <v>0</v>
      </c>
      <c r="AZ107" s="223" t="n">
        <f aca="false">IF(O107&gt;N107,1,0)</f>
        <v>0</v>
      </c>
      <c r="BA107" s="177" t="n">
        <f aca="false">IF(T107=3,1,0)</f>
        <v>0</v>
      </c>
      <c r="BB107" s="177" t="n">
        <f aca="false">IF(T107=2,1,0)</f>
        <v>0</v>
      </c>
      <c r="BC107" s="177" t="n">
        <f aca="false">IF(T107=1,1,0)</f>
        <v>0</v>
      </c>
      <c r="BD107" s="177" t="n">
        <f aca="false">IF(AND(T107=0,U107&lt;&gt;0),1,0)</f>
        <v>0</v>
      </c>
      <c r="BE107" s="177" t="n">
        <f aca="false">IF(U66=3,1,0)</f>
        <v>0</v>
      </c>
      <c r="BF107" s="177" t="n">
        <f aca="false">IF(U66=2,1,0)</f>
        <v>0</v>
      </c>
      <c r="BG107" s="177" t="n">
        <f aca="false">IF(U66=1,1,0)</f>
        <v>0</v>
      </c>
      <c r="BH107" s="177" t="n">
        <f aca="false">IF(AND(U66=0,T66&lt;&gt;0),1,0)</f>
        <v>0</v>
      </c>
      <c r="BI107" s="27"/>
    </row>
    <row r="108" customFormat="false" ht="15" hidden="true" customHeight="true" outlineLevel="0" collapsed="false">
      <c r="A108" s="224"/>
      <c r="B108" s="225" t="n">
        <v>43234</v>
      </c>
      <c r="C108" s="263"/>
      <c r="D108" s="262" t="n">
        <f aca="false">D107</f>
        <v>0</v>
      </c>
      <c r="E108" s="228" t="str">
        <f aca="false">E12</f>
        <v>TV Rodenbach US 2</v>
      </c>
      <c r="F108" s="231"/>
      <c r="G108" s="232"/>
      <c r="H108" s="229"/>
      <c r="I108" s="230"/>
      <c r="J108" s="231"/>
      <c r="K108" s="232"/>
      <c r="L108" s="229"/>
      <c r="M108" s="230"/>
      <c r="N108" s="231"/>
      <c r="O108" s="232"/>
      <c r="P108" s="235" t="str">
        <f aca="false">IF(F108="","",F108+H108+J108+L108+N108)</f>
        <v/>
      </c>
      <c r="Q108" s="236" t="str">
        <f aca="false">IF(G108="","",G108+I108+K108+M108+O108)</f>
        <v/>
      </c>
      <c r="R108" s="235" t="str">
        <f aca="false">IF(F108="","",AQ108+AS108+AU108+AW108+AY108)</f>
        <v/>
      </c>
      <c r="S108" s="236" t="str">
        <f aca="false">IF(G108="","",AR108+AT108+AV108+AX108+AZ108)</f>
        <v/>
      </c>
      <c r="T108" s="218" t="n">
        <f aca="false">IF(AND(R108&lt;&gt;"",R108=3,S108=0),3,              (IF(AND(R108&lt;&gt;"",R108=3,S108=1),3,                           (IF(AND(R108&lt;&gt;"",R108=3,S108=2),2,                        (IF(AND(R108&lt;&gt;"",R108=2),1,                                                 (IF(AND(R108&lt;&gt;"",R108=1),0,                                                               (IF(AND(R108&lt;&gt;"",R108=0),0,                                                                                0)))))))))))</f>
        <v>0</v>
      </c>
      <c r="U108" s="219" t="n">
        <f aca="false">IF(AND(S108&lt;&gt;"",S108=3,R108=0),3,              (IF(AND(S108&lt;&gt;"",S108=3,R108=1),3,                           (IF(AND(S108&lt;&gt;"",S108=3,R108=2),2,                        (IF(AND(S108&lt;&gt;"",S108=2),1,                                                 (IF(AND(S108&lt;&gt;"",S108=1),0,                                                               (IF(AND(S108&lt;&gt;"",S108=0),0,                                                                                0)))))))))))</f>
        <v>0</v>
      </c>
      <c r="V108" s="237"/>
      <c r="W108" s="237"/>
      <c r="X108" s="237"/>
      <c r="Y108" s="237"/>
      <c r="Z108" s="237"/>
      <c r="AA108" s="237"/>
      <c r="AB108" s="237"/>
      <c r="AC108" s="237"/>
      <c r="AD108" s="237"/>
      <c r="AE108" s="237"/>
      <c r="AF108" s="237"/>
      <c r="AG108" s="237"/>
      <c r="AH108" s="237"/>
      <c r="AI108" s="237"/>
      <c r="AJ108" s="237"/>
      <c r="AK108" s="237"/>
      <c r="AL108" s="237"/>
      <c r="AM108" s="264" t="str">
        <f aca="true">IF(U108&lt;&gt;"","",IF(C108&lt;&gt;"","verlegt",IF(B108&lt;TODAY(),"offen","")))</f>
        <v/>
      </c>
      <c r="AN108" s="264"/>
      <c r="AO108" s="239" t="str">
        <f aca="true">IF(U108&lt;&gt;"","",IF(C108="","",IF(C108&lt;TODAY(),"offen","")))</f>
        <v/>
      </c>
      <c r="AP108" s="239"/>
      <c r="AQ108" s="223" t="n">
        <f aca="false">IF(F108&gt;G108,1,0)</f>
        <v>0</v>
      </c>
      <c r="AR108" s="223" t="n">
        <f aca="false">IF(G108&gt;F108,1,0)</f>
        <v>0</v>
      </c>
      <c r="AS108" s="27" t="n">
        <f aca="false">IF(H108&gt;I108,1,0)</f>
        <v>0</v>
      </c>
      <c r="AT108" s="27" t="n">
        <f aca="false">IF(I108&gt;H108,1,0)</f>
        <v>0</v>
      </c>
      <c r="AU108" s="223" t="n">
        <f aca="false">IF(J108&gt;K108,1,0)</f>
        <v>0</v>
      </c>
      <c r="AV108" s="223" t="n">
        <f aca="false">IF(K108&gt;J108,1,0)</f>
        <v>0</v>
      </c>
      <c r="AW108" s="27" t="n">
        <f aca="false">IF(L108&gt;M108,1,0)</f>
        <v>0</v>
      </c>
      <c r="AX108" s="27" t="n">
        <f aca="false">IF(M108&gt;L108,1,0)</f>
        <v>0</v>
      </c>
      <c r="AY108" s="223" t="n">
        <f aca="false">IF(N108&gt;O108,1,0)</f>
        <v>0</v>
      </c>
      <c r="AZ108" s="223" t="n">
        <f aca="false">IF(O108&gt;N108,1,0)</f>
        <v>0</v>
      </c>
      <c r="BA108" s="177" t="n">
        <f aca="false">IF(T108=3,1,0)</f>
        <v>0</v>
      </c>
      <c r="BB108" s="177" t="n">
        <f aca="false">IF(T108=2,1,0)</f>
        <v>0</v>
      </c>
      <c r="BC108" s="177" t="n">
        <f aca="false">IF(T108=1,1,0)</f>
        <v>0</v>
      </c>
      <c r="BD108" s="177" t="n">
        <f aca="false">IF(AND(T108=0,U108&lt;&gt;0),1,0)</f>
        <v>0</v>
      </c>
      <c r="BE108" s="177" t="n">
        <f aca="false">IF(U77=3,1,0)</f>
        <v>0</v>
      </c>
      <c r="BF108" s="177" t="n">
        <f aca="false">IF(U77=2,1,0)</f>
        <v>0</v>
      </c>
      <c r="BG108" s="177" t="n">
        <f aca="false">IF(U77=1,1,0)</f>
        <v>0</v>
      </c>
      <c r="BH108" s="177" t="n">
        <f aca="false">IF(AND(U77=0,T77&lt;&gt;0),1,0)</f>
        <v>0</v>
      </c>
      <c r="BI108" s="27"/>
    </row>
    <row r="109" customFormat="false" ht="15" hidden="true" customHeight="true" outlineLevel="0" collapsed="false">
      <c r="A109" s="224"/>
      <c r="B109" s="225" t="n">
        <v>43150</v>
      </c>
      <c r="C109" s="261"/>
      <c r="D109" s="262" t="n">
        <f aca="false">D108</f>
        <v>0</v>
      </c>
      <c r="E109" s="228" t="str">
        <f aca="false">E15</f>
        <v>TSG Trippstadt</v>
      </c>
      <c r="F109" s="231"/>
      <c r="G109" s="232"/>
      <c r="H109" s="229"/>
      <c r="I109" s="230"/>
      <c r="J109" s="231"/>
      <c r="K109" s="232"/>
      <c r="L109" s="229"/>
      <c r="M109" s="230"/>
      <c r="N109" s="231"/>
      <c r="O109" s="232"/>
      <c r="P109" s="235" t="str">
        <f aca="false">IF(F109="","",F109+H109+J109+L109+N109)</f>
        <v/>
      </c>
      <c r="Q109" s="236" t="str">
        <f aca="false">IF(G109="","",G109+I109+K109+M109+O109)</f>
        <v/>
      </c>
      <c r="R109" s="235" t="str">
        <f aca="false">IF(F109="","",AQ109+AS109+AU109+AW109+AY109)</f>
        <v/>
      </c>
      <c r="S109" s="236" t="str">
        <f aca="false">IF(G109="","",AR109+AT109+AV109+AX109+AZ109)</f>
        <v/>
      </c>
      <c r="T109" s="218" t="n">
        <f aca="false">IF(AND(R109&lt;&gt;"",R109=3,S109=0),3,              (IF(AND(R109&lt;&gt;"",R109=3,S109=1),3,                           (IF(AND(R109&lt;&gt;"",R109=3,S109=2),2,                        (IF(AND(R109&lt;&gt;"",R109=2),1,                                                 (IF(AND(R109&lt;&gt;"",R109=1),0,                                                               (IF(AND(R109&lt;&gt;"",R109=0),0,                                                                                0)))))))))))</f>
        <v>0</v>
      </c>
      <c r="U109" s="219" t="n">
        <f aca="false">IF(AND(S109&lt;&gt;"",S109=3,R109=0),3,              (IF(AND(S109&lt;&gt;"",S109=3,R109=1),3,                           (IF(AND(S109&lt;&gt;"",S109=3,R109=2),2,                        (IF(AND(S109&lt;&gt;"",S109=2),1,                                                 (IF(AND(S109&lt;&gt;"",S109=1),0,                                                               (IF(AND(S109&lt;&gt;"",S109=0),0,                                                                                0)))))))))))</f>
        <v>0</v>
      </c>
      <c r="V109" s="237"/>
      <c r="W109" s="237"/>
      <c r="X109" s="237"/>
      <c r="Y109" s="237"/>
      <c r="Z109" s="237"/>
      <c r="AA109" s="237"/>
      <c r="AB109" s="237"/>
      <c r="AC109" s="237"/>
      <c r="AD109" s="237"/>
      <c r="AE109" s="237"/>
      <c r="AF109" s="237"/>
      <c r="AG109" s="237"/>
      <c r="AH109" s="237"/>
      <c r="AI109" s="237"/>
      <c r="AJ109" s="237"/>
      <c r="AK109" s="237"/>
      <c r="AL109" s="237"/>
      <c r="AM109" s="238" t="str">
        <f aca="true">IF(U109&lt;&gt;"","",IF(C109&lt;&gt;"","verlegt",IF(B109&lt;TODAY(),"offen","")))</f>
        <v/>
      </c>
      <c r="AN109" s="238"/>
      <c r="AO109" s="239" t="str">
        <f aca="true">IF(U109&lt;&gt;"","",IF(C109="","",IF(C109&lt;TODAY(),"offen","")))</f>
        <v/>
      </c>
      <c r="AP109" s="239"/>
      <c r="AQ109" s="223" t="n">
        <f aca="false">IF(F109&gt;G109,1,0)</f>
        <v>0</v>
      </c>
      <c r="AR109" s="223" t="n">
        <f aca="false">IF(G109&gt;F109,1,0)</f>
        <v>0</v>
      </c>
      <c r="AS109" s="27" t="n">
        <f aca="false">IF(H109&gt;I109,1,0)</f>
        <v>0</v>
      </c>
      <c r="AT109" s="27" t="n">
        <f aca="false">IF(I109&gt;H109,1,0)</f>
        <v>0</v>
      </c>
      <c r="AU109" s="223" t="n">
        <f aca="false">IF(J109&gt;K109,1,0)</f>
        <v>0</v>
      </c>
      <c r="AV109" s="223" t="n">
        <f aca="false">IF(K109&gt;J109,1,0)</f>
        <v>0</v>
      </c>
      <c r="AW109" s="27" t="n">
        <f aca="false">IF(L109&gt;M109,1,0)</f>
        <v>0</v>
      </c>
      <c r="AX109" s="27" t="n">
        <f aca="false">IF(M109&gt;L109,1,0)</f>
        <v>0</v>
      </c>
      <c r="AY109" s="223" t="n">
        <f aca="false">IF(N109&gt;O109,1,0)</f>
        <v>0</v>
      </c>
      <c r="AZ109" s="223" t="n">
        <f aca="false">IF(O109&gt;N109,1,0)</f>
        <v>0</v>
      </c>
      <c r="BA109" s="177" t="n">
        <f aca="false">IF(T109=3,1,0)</f>
        <v>0</v>
      </c>
      <c r="BB109" s="177" t="n">
        <f aca="false">IF(T109=2,1,0)</f>
        <v>0</v>
      </c>
      <c r="BC109" s="177" t="n">
        <f aca="false">IF(T109=1,1,0)</f>
        <v>0</v>
      </c>
      <c r="BD109" s="177" t="n">
        <f aca="false">IF(AND(T109=0,U109&lt;&gt;0),1,0)</f>
        <v>0</v>
      </c>
      <c r="BE109" s="177" t="n">
        <f aca="false">IF(U88=3,1,0)</f>
        <v>0</v>
      </c>
      <c r="BF109" s="177" t="n">
        <f aca="false">IF(U88=2,1,0)</f>
        <v>0</v>
      </c>
      <c r="BG109" s="177" t="n">
        <f aca="false">IF(U88=1,1,0)</f>
        <v>0</v>
      </c>
      <c r="BH109" s="177" t="n">
        <f aca="false">IF(AND(U88=0,T88&lt;&gt;0),1,0)</f>
        <v>0</v>
      </c>
      <c r="BI109" s="27"/>
    </row>
    <row r="110" customFormat="false" ht="15" hidden="true" customHeight="true" outlineLevel="0" collapsed="false">
      <c r="A110" s="224"/>
      <c r="B110" s="225" t="n">
        <v>43164</v>
      </c>
      <c r="C110" s="261"/>
      <c r="D110" s="262" t="n">
        <f aca="false">D109</f>
        <v>0</v>
      </c>
      <c r="E110" s="228" t="str">
        <f aca="false">E18</f>
        <v>TSV Hütschenhausen II</v>
      </c>
      <c r="F110" s="231"/>
      <c r="G110" s="232"/>
      <c r="H110" s="229"/>
      <c r="I110" s="230"/>
      <c r="J110" s="231"/>
      <c r="K110" s="232"/>
      <c r="L110" s="229"/>
      <c r="M110" s="230"/>
      <c r="N110" s="231"/>
      <c r="O110" s="232"/>
      <c r="P110" s="235" t="str">
        <f aca="false">IF(F110="","",F110+H110+J110+L110+N110)</f>
        <v/>
      </c>
      <c r="Q110" s="236" t="str">
        <f aca="false">IF(G110="","",G110+I110+K110+M110+O110)</f>
        <v/>
      </c>
      <c r="R110" s="235" t="str">
        <f aca="false">IF(F110="","",AQ110+AS110+AU110+AW110+AY110)</f>
        <v/>
      </c>
      <c r="S110" s="236" t="str">
        <f aca="false">IF(G110="","",AR110+AT110+AV110+AX110+AZ110)</f>
        <v/>
      </c>
      <c r="T110" s="218" t="n">
        <f aca="false">IF(AND(R110&lt;&gt;"",R110=3,S110=0),3,              (IF(AND(R110&lt;&gt;"",R110=3,S110=1),3,                           (IF(AND(R110&lt;&gt;"",R110=3,S110=2),2,                        (IF(AND(R110&lt;&gt;"",R110=2),1,                                                 (IF(AND(R110&lt;&gt;"",R110=1),0,                                                               (IF(AND(R110&lt;&gt;"",R110=0),0,                                                                                0)))))))))))</f>
        <v>0</v>
      </c>
      <c r="U110" s="219" t="n">
        <f aca="false">IF(AND(S110&lt;&gt;"",S110=3,R110=0),3,              (IF(AND(S110&lt;&gt;"",S110=3,R110=1),3,                           (IF(AND(S110&lt;&gt;"",S110=3,R110=2),2,                        (IF(AND(S110&lt;&gt;"",S110=2),1,                                                 (IF(AND(S110&lt;&gt;"",S110=1),0,                                                               (IF(AND(S110&lt;&gt;"",S110=0),0,                                                                                0)))))))))))</f>
        <v>0</v>
      </c>
      <c r="V110" s="237"/>
      <c r="W110" s="237"/>
      <c r="X110" s="237"/>
      <c r="Y110" s="237"/>
      <c r="Z110" s="237"/>
      <c r="AA110" s="237"/>
      <c r="AB110" s="237"/>
      <c r="AC110" s="237"/>
      <c r="AD110" s="237"/>
      <c r="AE110" s="237"/>
      <c r="AF110" s="237"/>
      <c r="AG110" s="237"/>
      <c r="AH110" s="237"/>
      <c r="AI110" s="237"/>
      <c r="AJ110" s="237"/>
      <c r="AK110" s="237"/>
      <c r="AL110" s="237"/>
      <c r="AM110" s="238" t="str">
        <f aca="true">IF(U110&lt;&gt;"","",IF(C110&lt;&gt;"","verlegt",IF(B110&lt;TODAY(),"offen","")))</f>
        <v/>
      </c>
      <c r="AN110" s="238"/>
      <c r="AO110" s="239" t="str">
        <f aca="true">IF(U110&lt;&gt;"","",IF(C110="","",IF(C110&lt;TODAY(),"offen","")))</f>
        <v/>
      </c>
      <c r="AP110" s="239"/>
      <c r="AQ110" s="223" t="n">
        <f aca="false">IF(F110&gt;G110,1,0)</f>
        <v>0</v>
      </c>
      <c r="AR110" s="223" t="n">
        <f aca="false">IF(G110&gt;F110,1,0)</f>
        <v>0</v>
      </c>
      <c r="AS110" s="27" t="n">
        <f aca="false">IF(H110&gt;I110,1,0)</f>
        <v>0</v>
      </c>
      <c r="AT110" s="27" t="n">
        <f aca="false">IF(I110&gt;H110,1,0)</f>
        <v>0</v>
      </c>
      <c r="AU110" s="223" t="n">
        <f aca="false">IF(J110&gt;K110,1,0)</f>
        <v>0</v>
      </c>
      <c r="AV110" s="223" t="n">
        <f aca="false">IF(K110&gt;J110,1,0)</f>
        <v>0</v>
      </c>
      <c r="AW110" s="27" t="n">
        <f aca="false">IF(L110&gt;M110,1,0)</f>
        <v>0</v>
      </c>
      <c r="AX110" s="27" t="n">
        <f aca="false">IF(M110&gt;L110,1,0)</f>
        <v>0</v>
      </c>
      <c r="AY110" s="223" t="n">
        <f aca="false">IF(N110&gt;O110,1,0)</f>
        <v>0</v>
      </c>
      <c r="AZ110" s="223" t="n">
        <f aca="false">IF(O110&gt;N110,1,0)</f>
        <v>0</v>
      </c>
      <c r="BA110" s="177" t="n">
        <f aca="false">IF(T110=3,1,0)</f>
        <v>0</v>
      </c>
      <c r="BB110" s="177" t="n">
        <f aca="false">IF(T110=2,1,0)</f>
        <v>0</v>
      </c>
      <c r="BC110" s="177" t="n">
        <f aca="false">IF(T110=1,1,0)</f>
        <v>0</v>
      </c>
      <c r="BD110" s="177" t="n">
        <f aca="false">IF(AND(T110=0,U110&lt;&gt;0),1,0)</f>
        <v>0</v>
      </c>
      <c r="BE110" s="177" t="n">
        <f aca="false">IF(U99=3,1,0)</f>
        <v>0</v>
      </c>
      <c r="BF110" s="177" t="n">
        <f aca="false">IF(U99=2,1,0)</f>
        <v>0</v>
      </c>
      <c r="BG110" s="177" t="n">
        <f aca="false">IF(U99=1,1,0)</f>
        <v>0</v>
      </c>
      <c r="BH110" s="177" t="n">
        <f aca="false">IF(AND(U99=0,T99&lt;&gt;0),1,0)</f>
        <v>0</v>
      </c>
      <c r="BI110" s="27"/>
    </row>
    <row r="111" customFormat="false" ht="15" hidden="true" customHeight="true" outlineLevel="0" collapsed="false">
      <c r="A111" s="224"/>
      <c r="B111" s="225"/>
      <c r="C111" s="263"/>
      <c r="D111" s="262" t="n">
        <f aca="false">D110</f>
        <v>0</v>
      </c>
      <c r="E111" s="228" t="n">
        <f aca="false">E24</f>
        <v>0</v>
      </c>
      <c r="F111" s="231"/>
      <c r="G111" s="232"/>
      <c r="H111" s="229"/>
      <c r="I111" s="230"/>
      <c r="J111" s="231"/>
      <c r="K111" s="232"/>
      <c r="L111" s="229"/>
      <c r="M111" s="230"/>
      <c r="N111" s="231"/>
      <c r="O111" s="232"/>
      <c r="P111" s="235" t="str">
        <f aca="false">IF(F111="","",F111+H111+J111+L111+N111)</f>
        <v/>
      </c>
      <c r="Q111" s="236" t="str">
        <f aca="false">IF(G111="","",G111+I111+K111+M111+O111)</f>
        <v/>
      </c>
      <c r="R111" s="235" t="str">
        <f aca="false">IF(F111="","",AQ111+AS111+AU111+AW111+AY111)</f>
        <v/>
      </c>
      <c r="S111" s="236" t="str">
        <f aca="false">IF(G111="","",AR111+AT111+AV111+AX111+AZ111)</f>
        <v/>
      </c>
      <c r="T111" s="218" t="n">
        <f aca="false">IF(AND(R111&lt;&gt;"",R111=3,S111=0),3,              (IF(AND(R111&lt;&gt;"",R111=3,S111=1),3,                           (IF(AND(R111&lt;&gt;"",R111=3,S111=2),2,                        (IF(AND(R111&lt;&gt;"",R111=2),1,                                                 (IF(AND(R111&lt;&gt;"",R111=1),0,                                                               (IF(AND(R111&lt;&gt;"",R111=0),0,                                                                                0)))))))))))</f>
        <v>0</v>
      </c>
      <c r="U111" s="219" t="n">
        <f aca="false">IF(AND(S111&lt;&gt;"",S111=3,R111=0),3,              (IF(AND(S111&lt;&gt;"",S111=3,R111=1),3,                           (IF(AND(S111&lt;&gt;"",S111=3,R111=2),2,                        (IF(AND(S111&lt;&gt;"",S111=2),1,                                                 (IF(AND(S111&lt;&gt;"",S111=1),0,                                                               (IF(AND(S111&lt;&gt;"",S111=0),0,                                                                                0)))))))))))</f>
        <v>0</v>
      </c>
      <c r="V111" s="237"/>
      <c r="W111" s="237"/>
      <c r="X111" s="237"/>
      <c r="Y111" s="237"/>
      <c r="Z111" s="237"/>
      <c r="AA111" s="237"/>
      <c r="AB111" s="237"/>
      <c r="AC111" s="237"/>
      <c r="AD111" s="237"/>
      <c r="AE111" s="237"/>
      <c r="AF111" s="237"/>
      <c r="AG111" s="237"/>
      <c r="AH111" s="237"/>
      <c r="AI111" s="237"/>
      <c r="AJ111" s="237"/>
      <c r="AK111" s="237"/>
      <c r="AL111" s="237"/>
      <c r="AM111" s="238" t="str">
        <f aca="true">IF(U111&lt;&gt;"","",IF(C111&lt;&gt;"","verlegt",IF(B111&lt;TODAY(),"offen","")))</f>
        <v/>
      </c>
      <c r="AN111" s="238"/>
      <c r="AO111" s="239" t="str">
        <f aca="true">IF(U111&lt;&gt;"","",IF(C111="","",IF(C111&lt;TODAY(),"offen","")))</f>
        <v/>
      </c>
      <c r="AP111" s="239"/>
      <c r="AQ111" s="223" t="n">
        <f aca="false">IF(F111&gt;G111,1,0)</f>
        <v>0</v>
      </c>
      <c r="AR111" s="223" t="n">
        <f aca="false">IF(G111&gt;F111,1,0)</f>
        <v>0</v>
      </c>
      <c r="AS111" s="27" t="n">
        <f aca="false">IF(H111&gt;I111,1,0)</f>
        <v>0</v>
      </c>
      <c r="AT111" s="3" t="n">
        <f aca="false">IF(I111&gt;H111,1,0)</f>
        <v>0</v>
      </c>
      <c r="AU111" s="223" t="n">
        <f aca="false">IF(J111&gt;K111,1,0)</f>
        <v>0</v>
      </c>
      <c r="AV111" s="223" t="n">
        <f aca="false">IF(K111&gt;J111,1,0)</f>
        <v>0</v>
      </c>
      <c r="AW111" s="27" t="n">
        <f aca="false">IF(L111&gt;M111,1,0)</f>
        <v>0</v>
      </c>
      <c r="AX111" s="27" t="n">
        <f aca="false">IF(M111&gt;L111,1,0)</f>
        <v>0</v>
      </c>
      <c r="AY111" s="223" t="n">
        <f aca="false">IF(N111&gt;O111,1,0)</f>
        <v>0</v>
      </c>
      <c r="AZ111" s="223" t="n">
        <f aca="false">IF(O111&gt;N111,1,0)</f>
        <v>0</v>
      </c>
      <c r="BA111" s="177" t="n">
        <f aca="false">IF(T111=3,1,0)</f>
        <v>0</v>
      </c>
      <c r="BB111" s="177" t="n">
        <f aca="false">IF(T111=2,1,0)</f>
        <v>0</v>
      </c>
      <c r="BC111" s="177" t="n">
        <f aca="false">IF(T111=1,1,0)</f>
        <v>0</v>
      </c>
      <c r="BD111" s="177" t="n">
        <f aca="false">IF(AND(T111=0,U111&lt;&gt;0),1,0)</f>
        <v>0</v>
      </c>
      <c r="BE111" s="177" t="n">
        <f aca="false">IF(U122=3,1,0)</f>
        <v>0</v>
      </c>
      <c r="BF111" s="177" t="n">
        <f aca="false">IF(U100=2,1,0)</f>
        <v>0</v>
      </c>
      <c r="BG111" s="177" t="n">
        <f aca="false">IF(U100=1,1,0)</f>
        <v>0</v>
      </c>
      <c r="BH111" s="177" t="n">
        <f aca="false">IF(AND(U100=0,T100&lt;&gt;0),1,0)</f>
        <v>0</v>
      </c>
      <c r="BI111" s="27"/>
    </row>
    <row r="112" customFormat="false" ht="15" hidden="true" customHeight="true" outlineLevel="0" collapsed="false">
      <c r="A112" s="224"/>
      <c r="B112" s="225"/>
      <c r="C112" s="263"/>
      <c r="D112" s="262" t="n">
        <f aca="false">D111</f>
        <v>0</v>
      </c>
      <c r="E112" s="228" t="n">
        <f aca="false">E27</f>
        <v>0</v>
      </c>
      <c r="F112" s="231"/>
      <c r="G112" s="232"/>
      <c r="H112" s="229"/>
      <c r="I112" s="230"/>
      <c r="J112" s="231"/>
      <c r="K112" s="232"/>
      <c r="L112" s="229"/>
      <c r="M112" s="230"/>
      <c r="N112" s="231"/>
      <c r="O112" s="232"/>
      <c r="P112" s="235" t="str">
        <f aca="false">IF(F112="","",F112+H112+J112+L112+N112)</f>
        <v/>
      </c>
      <c r="Q112" s="236" t="str">
        <f aca="false">IF(G112="","",G112+I112+K112+M112+O112)</f>
        <v/>
      </c>
      <c r="R112" s="235" t="str">
        <f aca="false">IF(F112="","",AQ112+AS112+AU112+AW112+AY112)</f>
        <v/>
      </c>
      <c r="S112" s="236" t="str">
        <f aca="false">IF(G112="","",AR112+AT112+AV112+AX112+AZ112)</f>
        <v/>
      </c>
      <c r="T112" s="218" t="n">
        <f aca="false">IF(AND(R112&lt;&gt;"",R112=3,S112=0),3,              (IF(AND(R112&lt;&gt;"",R112=3,S112=1),3,                           (IF(AND(R112&lt;&gt;"",R112=3,S112=2),2,                        (IF(AND(R112&lt;&gt;"",R112=2),1,                                                 (IF(AND(R112&lt;&gt;"",R112=1),0,                                                               (IF(AND(R112&lt;&gt;"",R112=0),0,                                                                                0)))))))))))</f>
        <v>0</v>
      </c>
      <c r="U112" s="219" t="n">
        <f aca="false">IF(AND(S112&lt;&gt;"",S112=3,R112=0),3,              (IF(AND(S112&lt;&gt;"",S112=3,R112=1),3,                           (IF(AND(S112&lt;&gt;"",S112=3,R112=2),2,                        (IF(AND(S112&lt;&gt;"",S112=2),1,                                                 (IF(AND(S112&lt;&gt;"",S112=1),0,                                                               (IF(AND(S112&lt;&gt;"",S112=0),0,                                                                                0)))))))))))</f>
        <v>0</v>
      </c>
      <c r="V112" s="237"/>
      <c r="W112" s="237"/>
      <c r="X112" s="237"/>
      <c r="Y112" s="237"/>
      <c r="Z112" s="237"/>
      <c r="AA112" s="237"/>
      <c r="AB112" s="237"/>
      <c r="AC112" s="237"/>
      <c r="AD112" s="237"/>
      <c r="AE112" s="237"/>
      <c r="AF112" s="237"/>
      <c r="AG112" s="237"/>
      <c r="AH112" s="237"/>
      <c r="AI112" s="237"/>
      <c r="AJ112" s="237"/>
      <c r="AK112" s="237"/>
      <c r="AL112" s="237"/>
      <c r="AM112" s="238" t="str">
        <f aca="true">IF(U112&lt;&gt;"","",IF(C112&lt;&gt;"","verlegt",IF(B112&lt;TODAY(),"offen","")))</f>
        <v/>
      </c>
      <c r="AN112" s="238"/>
      <c r="AO112" s="239" t="str">
        <f aca="true">IF(U112&lt;&gt;"","",IF(C112="","",IF(C112&lt;TODAY(),"offen","")))</f>
        <v/>
      </c>
      <c r="AP112" s="239"/>
      <c r="AQ112" s="223" t="n">
        <f aca="false">IF(F112&gt;G112,1,0)</f>
        <v>0</v>
      </c>
      <c r="AR112" s="223" t="n">
        <f aca="false">IF(G112&gt;F112,1,0)</f>
        <v>0</v>
      </c>
      <c r="AS112" s="27" t="n">
        <f aca="false">IF(H112&gt;I112,1,0)</f>
        <v>0</v>
      </c>
      <c r="AT112" s="3" t="n">
        <f aca="false">IF(I112&gt;H112,1,0)</f>
        <v>0</v>
      </c>
      <c r="AU112" s="223" t="n">
        <f aca="false">IF(J112&gt;K112,1,0)</f>
        <v>0</v>
      </c>
      <c r="AV112" s="223" t="n">
        <f aca="false">IF(K112&gt;J112,1,0)</f>
        <v>0</v>
      </c>
      <c r="AW112" s="27" t="n">
        <f aca="false">IF(L112&gt;M112,1,0)</f>
        <v>0</v>
      </c>
      <c r="AX112" s="27" t="n">
        <f aca="false">IF(M112&gt;L112,1,0)</f>
        <v>0</v>
      </c>
      <c r="AY112" s="223" t="n">
        <f aca="false">IF(N112&gt;O112,1,0)</f>
        <v>0</v>
      </c>
      <c r="AZ112" s="223" t="n">
        <f aca="false">IF(O112&gt;N112,1,0)</f>
        <v>0</v>
      </c>
      <c r="BA112" s="177" t="n">
        <f aca="false">IF(T112=3,1,0)</f>
        <v>0</v>
      </c>
      <c r="BB112" s="177" t="n">
        <f aca="false">IF(T112=2,1,0)</f>
        <v>0</v>
      </c>
      <c r="BC112" s="177" t="n">
        <f aca="false">IF(T112=1,1,0)</f>
        <v>0</v>
      </c>
      <c r="BD112" s="177" t="n">
        <f aca="false">IF(AND(T112=0,U112&lt;&gt;0),1,0)</f>
        <v>0</v>
      </c>
      <c r="BE112" s="177" t="n">
        <f aca="false">IF(U133=3,1,0)</f>
        <v>0</v>
      </c>
      <c r="BF112" s="177" t="n">
        <f aca="false">IF(U101=2,1,0)</f>
        <v>0</v>
      </c>
      <c r="BG112" s="177" t="n">
        <f aca="false">IF(U101=1,1,0)</f>
        <v>0</v>
      </c>
      <c r="BH112" s="177" t="n">
        <f aca="false">IF(AND(U101=0,T101&lt;&gt;0),1,0)</f>
        <v>0</v>
      </c>
      <c r="BI112" s="27"/>
    </row>
    <row r="113" customFormat="false" ht="15" hidden="true" customHeight="true" outlineLevel="0" collapsed="false">
      <c r="A113" s="224"/>
      <c r="B113" s="225"/>
      <c r="C113" s="263"/>
      <c r="D113" s="262" t="n">
        <f aca="false">D112</f>
        <v>0</v>
      </c>
      <c r="E113" s="228" t="n">
        <f aca="false">E30</f>
        <v>0</v>
      </c>
      <c r="F113" s="231"/>
      <c r="G113" s="232"/>
      <c r="H113" s="229"/>
      <c r="I113" s="230"/>
      <c r="J113" s="231"/>
      <c r="K113" s="232"/>
      <c r="L113" s="229"/>
      <c r="M113" s="230"/>
      <c r="N113" s="231"/>
      <c r="O113" s="232"/>
      <c r="P113" s="235" t="str">
        <f aca="false">IF(F113="","",F113+H113+J113+L113+N113)</f>
        <v/>
      </c>
      <c r="Q113" s="236" t="str">
        <f aca="false">IF(G113="","",G113+I113+K113+M113+O113)</f>
        <v/>
      </c>
      <c r="R113" s="235" t="str">
        <f aca="false">IF(F113="","",AQ113+AS113+AU113+AW113+AY113)</f>
        <v/>
      </c>
      <c r="S113" s="236" t="str">
        <f aca="false">IF(G113="","",AR113+AT113+AV113+AX113+AZ113)</f>
        <v/>
      </c>
      <c r="T113" s="218" t="n">
        <f aca="false">IF(AND(R113&lt;&gt;"",R113=3,S113=0),3,              (IF(AND(R113&lt;&gt;"",R113=3,S113=1),3,                           (IF(AND(R113&lt;&gt;"",R113=3,S113=2),2,                        (IF(AND(R113&lt;&gt;"",R113=2),1,                                                 (IF(AND(R113&lt;&gt;"",R113=1),0,                                                               (IF(AND(R113&lt;&gt;"",R113=0),0,                                                                                0)))))))))))</f>
        <v>0</v>
      </c>
      <c r="U113" s="219" t="n">
        <f aca="false">IF(AND(S113&lt;&gt;"",S113=3,R113=0),3,              (IF(AND(S113&lt;&gt;"",S113=3,R113=1),3,                           (IF(AND(S113&lt;&gt;"",S113=3,R113=2),2,                        (IF(AND(S113&lt;&gt;"",S113=2),1,                                                 (IF(AND(S113&lt;&gt;"",S113=1),0,                                                               (IF(AND(S113&lt;&gt;"",S113=0),0,                                                                                0)))))))))))</f>
        <v>0</v>
      </c>
      <c r="V113" s="237"/>
      <c r="W113" s="237"/>
      <c r="X113" s="237"/>
      <c r="Y113" s="237"/>
      <c r="Z113" s="237"/>
      <c r="AA113" s="237"/>
      <c r="AB113" s="237"/>
      <c r="AC113" s="237"/>
      <c r="AD113" s="237"/>
      <c r="AE113" s="237"/>
      <c r="AF113" s="237"/>
      <c r="AG113" s="237"/>
      <c r="AH113" s="237"/>
      <c r="AI113" s="237"/>
      <c r="AJ113" s="237"/>
      <c r="AK113" s="237"/>
      <c r="AL113" s="237"/>
      <c r="AM113" s="238" t="str">
        <f aca="true">IF(U113&lt;&gt;"","",IF(C113&lt;&gt;"","verlegt",IF(B113&lt;TODAY(),"offen","")))</f>
        <v/>
      </c>
      <c r="AN113" s="238"/>
      <c r="AO113" s="239" t="str">
        <f aca="true">IF(U113&lt;&gt;"","",IF(C113="","",IF(C113&lt;TODAY(),"offen","")))</f>
        <v/>
      </c>
      <c r="AP113" s="239"/>
      <c r="AQ113" s="223" t="n">
        <f aca="false">IF(F113&gt;G113,1,0)</f>
        <v>0</v>
      </c>
      <c r="AR113" s="223" t="n">
        <f aca="false">IF(G113&gt;F113,1,0)</f>
        <v>0</v>
      </c>
      <c r="AS113" s="27" t="n">
        <f aca="false">IF(H113&gt;I113,1,0)</f>
        <v>0</v>
      </c>
      <c r="AT113" s="3" t="n">
        <f aca="false">IF(I113&gt;H113,1,0)</f>
        <v>0</v>
      </c>
      <c r="AU113" s="223" t="n">
        <f aca="false">IF(J113&gt;K113,1,0)</f>
        <v>0</v>
      </c>
      <c r="AV113" s="223" t="n">
        <f aca="false">IF(K113&gt;J113,1,0)</f>
        <v>0</v>
      </c>
      <c r="AW113" s="27" t="n">
        <f aca="false">IF(L113&gt;M113,1,0)</f>
        <v>0</v>
      </c>
      <c r="AX113" s="27" t="n">
        <f aca="false">IF(M113&gt;L113,1,0)</f>
        <v>0</v>
      </c>
      <c r="AY113" s="223" t="n">
        <f aca="false">IF(N113&gt;O113,1,0)</f>
        <v>0</v>
      </c>
      <c r="AZ113" s="223" t="n">
        <f aca="false">IF(O113&gt;N113,1,0)</f>
        <v>0</v>
      </c>
      <c r="BA113" s="177" t="n">
        <f aca="false">IF(T113=3,1,0)</f>
        <v>0</v>
      </c>
      <c r="BB113" s="177" t="n">
        <f aca="false">IF(T113=2,1,0)</f>
        <v>0</v>
      </c>
      <c r="BC113" s="177" t="n">
        <f aca="false">IF(T113=1,1,0)</f>
        <v>0</v>
      </c>
      <c r="BD113" s="177" t="n">
        <f aca="false">IF(AND(T113=0,U113&lt;&gt;0),1,0)</f>
        <v>0</v>
      </c>
      <c r="BE113" s="177" t="n">
        <f aca="false">IF(U144=3,1,0)</f>
        <v>0</v>
      </c>
      <c r="BF113" s="177" t="n">
        <f aca="false">IF(U102=2,1,0)</f>
        <v>0</v>
      </c>
      <c r="BG113" s="177" t="n">
        <f aca="false">IF(U102=1,1,0)</f>
        <v>0</v>
      </c>
      <c r="BH113" s="177" t="n">
        <f aca="false">IF(AND(U102=0,T102&lt;&gt;0),1,0)</f>
        <v>0</v>
      </c>
      <c r="BI113" s="27"/>
    </row>
    <row r="114" customFormat="false" ht="15" hidden="true" customHeight="true" outlineLevel="0" collapsed="false">
      <c r="A114" s="241"/>
      <c r="B114" s="242"/>
      <c r="C114" s="265"/>
      <c r="D114" s="266" t="n">
        <f aca="false">D113</f>
        <v>0</v>
      </c>
      <c r="E114" s="267" t="n">
        <f aca="false">E33</f>
        <v>0</v>
      </c>
      <c r="F114" s="247"/>
      <c r="G114" s="248"/>
      <c r="H114" s="245"/>
      <c r="I114" s="246"/>
      <c r="J114" s="247"/>
      <c r="K114" s="248"/>
      <c r="L114" s="245"/>
      <c r="M114" s="246"/>
      <c r="N114" s="247"/>
      <c r="O114" s="248"/>
      <c r="P114" s="251" t="str">
        <f aca="false">IF(F114="","",F114+H114+J114+L114+N114)</f>
        <v/>
      </c>
      <c r="Q114" s="252" t="str">
        <f aca="false">IF(G114="","",G114+I114+K114+M114+O114)</f>
        <v/>
      </c>
      <c r="R114" s="251" t="str">
        <f aca="false">IF(F114="","",AQ114+AS114+AU114+AW114+AY114)</f>
        <v/>
      </c>
      <c r="S114" s="252" t="str">
        <f aca="false">IF(G114="","",AR114+AT114+AV114+AX114+AZ114)</f>
        <v/>
      </c>
      <c r="T114" s="218" t="n">
        <f aca="false">IF(AND(R114&lt;&gt;"",R114=3,S114=0),3,              (IF(AND(R114&lt;&gt;"",R114=3,S114=1),3,                           (IF(AND(R114&lt;&gt;"",R114=3,S114=2),2,                        (IF(AND(R114&lt;&gt;"",R114=2),1,                                                 (IF(AND(R114&lt;&gt;"",R114=1),0,                                                               (IF(AND(R114&lt;&gt;"",R114=0),0,                                                                                0)))))))))))</f>
        <v>0</v>
      </c>
      <c r="U114" s="219" t="n">
        <f aca="false">IF(AND(S114&lt;&gt;"",S114=3,R114=0),3,              (IF(AND(S114&lt;&gt;"",S114=3,R114=1),3,                           (IF(AND(S114&lt;&gt;"",S114=3,R114=2),2,                        (IF(AND(S114&lt;&gt;"",S114=2),1,                                                 (IF(AND(S114&lt;&gt;"",S114=1),0,                                                               (IF(AND(S114&lt;&gt;"",S114=0),0,                                                                                0)))))))))))</f>
        <v>0</v>
      </c>
      <c r="V114" s="253"/>
      <c r="W114" s="253"/>
      <c r="X114" s="253"/>
      <c r="Y114" s="253"/>
      <c r="Z114" s="253"/>
      <c r="AA114" s="253"/>
      <c r="AB114" s="253"/>
      <c r="AC114" s="253"/>
      <c r="AD114" s="253"/>
      <c r="AE114" s="253"/>
      <c r="AF114" s="253"/>
      <c r="AG114" s="253"/>
      <c r="AH114" s="253"/>
      <c r="AI114" s="253"/>
      <c r="AJ114" s="253"/>
      <c r="AK114" s="253"/>
      <c r="AL114" s="253"/>
      <c r="AM114" s="254" t="str">
        <f aca="true">IF(U114&lt;&gt;"","",IF(C114&lt;&gt;"","verlegt",IF(B114&lt;TODAY(),"offen","")))</f>
        <v/>
      </c>
      <c r="AN114" s="254"/>
      <c r="AO114" s="255" t="str">
        <f aca="true">IF(U114&lt;&gt;"","",IF(C114="","",IF(C114&lt;TODAY(),"offen","")))</f>
        <v/>
      </c>
      <c r="AP114" s="255"/>
      <c r="AQ114" s="223" t="n">
        <f aca="false">IF(F114&gt;G114,1,0)</f>
        <v>0</v>
      </c>
      <c r="AR114" s="223" t="n">
        <f aca="false">IF(G114&gt;F114,1,0)</f>
        <v>0</v>
      </c>
      <c r="AS114" s="27" t="n">
        <f aca="false">IF(H114&gt;I114,1,0)</f>
        <v>0</v>
      </c>
      <c r="AT114" s="3" t="n">
        <f aca="false">IF(I114&gt;H114,1,0)</f>
        <v>0</v>
      </c>
      <c r="AU114" s="223" t="n">
        <f aca="false">IF(J114&gt;K114,1,0)</f>
        <v>0</v>
      </c>
      <c r="AV114" s="223" t="n">
        <f aca="false">IF(K114&gt;J114,1,0)</f>
        <v>0</v>
      </c>
      <c r="AW114" s="27" t="n">
        <f aca="false">IF(L114&gt;M114,1,0)</f>
        <v>0</v>
      </c>
      <c r="AX114" s="27" t="n">
        <f aca="false">IF(M114&gt;L114,1,0)</f>
        <v>0</v>
      </c>
      <c r="AY114" s="223" t="n">
        <f aca="false">IF(N114&gt;O114,1,0)</f>
        <v>0</v>
      </c>
      <c r="AZ114" s="223" t="n">
        <f aca="false">IF(O114&gt;N114,1,0)</f>
        <v>0</v>
      </c>
      <c r="BA114" s="177" t="n">
        <f aca="false">IF(T114=3,1,0)</f>
        <v>0</v>
      </c>
      <c r="BB114" s="177" t="n">
        <f aca="false">IF(T114=2,1,0)</f>
        <v>0</v>
      </c>
      <c r="BC114" s="177" t="n">
        <f aca="false">IF(T114=1,1,0)</f>
        <v>0</v>
      </c>
      <c r="BD114" s="177" t="n">
        <f aca="false">IF(AND(T114=0,U114&lt;&gt;0),1,0)</f>
        <v>0</v>
      </c>
      <c r="BE114" s="177" t="n">
        <f aca="false">IF(U155=3,1,0)</f>
        <v>0</v>
      </c>
      <c r="BF114" s="177" t="n">
        <f aca="false">IF(U103=2,1,0)</f>
        <v>0</v>
      </c>
      <c r="BG114" s="177" t="n">
        <f aca="false">IF(U103=1,1,0)</f>
        <v>0</v>
      </c>
      <c r="BH114" s="177" t="n">
        <f aca="false">IF(AND(U103=0,T103&lt;&gt;0),1,0)</f>
        <v>0</v>
      </c>
      <c r="BI114" s="27"/>
    </row>
    <row r="115" customFormat="false" ht="15" hidden="true" customHeight="true" outlineLevel="0" collapsed="false">
      <c r="A115" s="26"/>
      <c r="C115" s="27"/>
      <c r="D115" s="24"/>
      <c r="E115" s="24"/>
      <c r="T115" s="218" t="n">
        <f aca="false">IF(AND(R115&lt;&gt;"",R115=3,S115=0),3,              (IF(AND(R115&lt;&gt;"",R115=3,S115=1),3,                           (IF(AND(R115&lt;&gt;"",R115=3,S115=2),2,                        (IF(AND(R115&lt;&gt;"",R115=2),1,                                                 (IF(AND(R115&lt;&gt;"",R115=1),0,                                                               (IF(AND(R115&lt;&gt;"",R115=0),0,                                                                                0)))))))))))</f>
        <v>0</v>
      </c>
      <c r="U115" s="219" t="n">
        <f aca="false">IF(AND(S115&lt;&gt;"",S115=3,R115=0),3,              (IF(AND(S115&lt;&gt;"",S115=3,R115=1),3,                           (IF(AND(S115&lt;&gt;"",S115=3,R115=2),2,                        (IF(AND(S115&lt;&gt;"",S115=2),1,                                                 (IF(AND(S115&lt;&gt;"",S115=1),0,                                                               (IF(AND(S115&lt;&gt;"",S115=0),0,                                                                                0)))))))))))</f>
        <v>0</v>
      </c>
      <c r="V115" s="256"/>
      <c r="W115" s="256"/>
      <c r="X115" s="257"/>
      <c r="Y115" s="257"/>
      <c r="Z115" s="257"/>
      <c r="AA115" s="257"/>
      <c r="AB115" s="257"/>
      <c r="AC115" s="257"/>
      <c r="AD115" s="257"/>
      <c r="AE115" s="257"/>
      <c r="AF115" s="257"/>
      <c r="AG115" s="257"/>
      <c r="AH115" s="257"/>
      <c r="AI115" s="257"/>
      <c r="AJ115" s="257"/>
      <c r="AK115" s="257"/>
      <c r="AL115" s="257"/>
      <c r="AM115" s="257"/>
      <c r="AQ115" s="223"/>
      <c r="AR115" s="223"/>
      <c r="AS115" s="27"/>
      <c r="AU115" s="223"/>
      <c r="AV115" s="223"/>
      <c r="AW115" s="27"/>
      <c r="AX115" s="27"/>
      <c r="AY115" s="223"/>
      <c r="AZ115" s="223"/>
      <c r="BA115" s="258" t="n">
        <f aca="false">SUM(BA105:BA114)</f>
        <v>0</v>
      </c>
      <c r="BB115" s="258" t="n">
        <f aca="false">SUM(BB105:BB114)</f>
        <v>0</v>
      </c>
      <c r="BC115" s="258" t="n">
        <f aca="false">SUM(BC105:BC114)</f>
        <v>0</v>
      </c>
      <c r="BD115" s="258" t="n">
        <f aca="false">SUM(BD105:BD114)</f>
        <v>0</v>
      </c>
      <c r="BE115" s="258" t="n">
        <f aca="false">SUM(BE105:BE114)</f>
        <v>0</v>
      </c>
      <c r="BF115" s="258" t="n">
        <f aca="false">SUM(BF105:BF114)</f>
        <v>0</v>
      </c>
      <c r="BG115" s="258" t="n">
        <f aca="false">SUM(BG105:BG114)</f>
        <v>0</v>
      </c>
      <c r="BH115" s="258" t="n">
        <f aca="false">SUM(BH105:BH114)</f>
        <v>0</v>
      </c>
      <c r="BI115" s="27" t="n">
        <f aca="false">SUM(BA115:BH115)</f>
        <v>0</v>
      </c>
    </row>
    <row r="116" customFormat="false" ht="15" hidden="true" customHeight="true" outlineLevel="0" collapsed="false">
      <c r="A116" s="205"/>
      <c r="B116" s="206"/>
      <c r="C116" s="259"/>
      <c r="D116" s="260" t="n">
        <f aca="false">E24</f>
        <v>0</v>
      </c>
      <c r="E116" s="209" t="str">
        <f aca="false">E3</f>
        <v>VBC Altenglan</v>
      </c>
      <c r="F116" s="212"/>
      <c r="G116" s="213"/>
      <c r="H116" s="210"/>
      <c r="I116" s="211"/>
      <c r="J116" s="212"/>
      <c r="K116" s="213"/>
      <c r="L116" s="210"/>
      <c r="M116" s="211"/>
      <c r="N116" s="212"/>
      <c r="O116" s="213"/>
      <c r="P116" s="216" t="str">
        <f aca="false">IF(F116="","",F116+H116+J116+L116+N116)</f>
        <v/>
      </c>
      <c r="Q116" s="217" t="str">
        <f aca="false">IF(G116="","",G116+I116+K116+M116+O116)</f>
        <v/>
      </c>
      <c r="R116" s="216" t="str">
        <f aca="false">IF(F116="","",AQ116+AS116+AU116+AW116+AY116)</f>
        <v/>
      </c>
      <c r="S116" s="217" t="str">
        <f aca="false">IF(G116="","",AR116+AT116+AV116+AX116+AZ116)</f>
        <v/>
      </c>
      <c r="T116" s="218" t="n">
        <f aca="false">IF(AND(R116&lt;&gt;"",R116=3,S116=0),3,              (IF(AND(R116&lt;&gt;"",R116=3,S116=1),3,                           (IF(AND(R116&lt;&gt;"",R116=3,S116=2),2,                        (IF(AND(R116&lt;&gt;"",R116=2),1,                                                 (IF(AND(R116&lt;&gt;"",R116=1),0,                                                               (IF(AND(R116&lt;&gt;"",R116=0),0,                                                                                0)))))))))))</f>
        <v>0</v>
      </c>
      <c r="U116" s="219" t="n">
        <f aca="false">IF(AND(S116&lt;&gt;"",S116=3,R116=0),3,              (IF(AND(S116&lt;&gt;"",S116=3,R116=1),3,                           (IF(AND(S116&lt;&gt;"",S116=3,R116=2),2,                        (IF(AND(S116&lt;&gt;"",S116=2),1,                                                 (IF(AND(S116&lt;&gt;"",S116=1),0,                                                               (IF(AND(S116&lt;&gt;"",S116=0),0,                                                                                0)))))))))))</f>
        <v>0</v>
      </c>
      <c r="V116" s="220"/>
      <c r="W116" s="220"/>
      <c r="X116" s="220"/>
      <c r="Y116" s="220"/>
      <c r="Z116" s="220"/>
      <c r="AA116" s="220"/>
      <c r="AB116" s="220"/>
      <c r="AC116" s="220"/>
      <c r="AD116" s="220"/>
      <c r="AE116" s="220"/>
      <c r="AF116" s="220"/>
      <c r="AG116" s="220"/>
      <c r="AH116" s="220"/>
      <c r="AI116" s="220"/>
      <c r="AJ116" s="220"/>
      <c r="AK116" s="220"/>
      <c r="AL116" s="220"/>
      <c r="AM116" s="221" t="str">
        <f aca="true">IF(U116&lt;&gt;"","",IF(C116&lt;&gt;"","verlegt",IF(B116&lt;TODAY(),"offen","")))</f>
        <v/>
      </c>
      <c r="AN116" s="221"/>
      <c r="AO116" s="222" t="str">
        <f aca="true">IF(U116&lt;&gt;"","",IF(C116="","",IF(C116&lt;TODAY(),"offen","")))</f>
        <v/>
      </c>
      <c r="AP116" s="222"/>
      <c r="AQ116" s="223" t="n">
        <f aca="false">IF(F116&gt;G116,1,0)</f>
        <v>0</v>
      </c>
      <c r="AR116" s="223" t="n">
        <f aca="false">IF(G116&gt;F116,1,0)</f>
        <v>0</v>
      </c>
      <c r="AS116" s="27" t="n">
        <f aca="false">IF(H116&gt;I116,1,0)</f>
        <v>0</v>
      </c>
      <c r="AT116" s="3" t="n">
        <f aca="false">IF(I116&gt;H116,1,0)</f>
        <v>0</v>
      </c>
      <c r="AU116" s="223" t="n">
        <f aca="false">IF(J116&gt;K116,1,0)</f>
        <v>0</v>
      </c>
      <c r="AV116" s="223" t="n">
        <f aca="false">IF(K116&gt;J116,1,0)</f>
        <v>0</v>
      </c>
      <c r="AW116" s="27" t="n">
        <f aca="false">IF(L116&gt;M116,1,0)</f>
        <v>0</v>
      </c>
      <c r="AX116" s="27" t="n">
        <f aca="false">IF(M116&gt;L116,1,0)</f>
        <v>0</v>
      </c>
      <c r="AY116" s="223" t="n">
        <f aca="false">IF(N116&gt;O116,1,0)</f>
        <v>0</v>
      </c>
      <c r="AZ116" s="223" t="n">
        <f aca="false">IF(O116&gt;N116,1,0)</f>
        <v>0</v>
      </c>
      <c r="BA116" s="177" t="n">
        <f aca="false">IF(T116=3,1,0)</f>
        <v>0</v>
      </c>
      <c r="BB116" s="177" t="n">
        <f aca="false">IF(T116=2,1,0)</f>
        <v>0</v>
      </c>
      <c r="BC116" s="177" t="n">
        <f aca="false">IF(T116=1,1,0)</f>
        <v>0</v>
      </c>
      <c r="BD116" s="177" t="n">
        <f aca="false">IF(AND(T116=0,U116&lt;&gt;0),1,0)</f>
        <v>0</v>
      </c>
      <c r="BE116" s="177" t="n">
        <f aca="false">IF(U45=3,1,0)</f>
        <v>0</v>
      </c>
      <c r="BF116" s="177" t="n">
        <f aca="false">IF(U45=2,1,0)</f>
        <v>0</v>
      </c>
      <c r="BG116" s="177" t="n">
        <f aca="false">IF(U45=1,1,0)</f>
        <v>0</v>
      </c>
      <c r="BH116" s="177" t="n">
        <f aca="false">IF(AND(U45=0,T45&lt;&gt;0),1,0)</f>
        <v>0</v>
      </c>
      <c r="BI116" s="27"/>
    </row>
    <row r="117" customFormat="false" ht="15" hidden="true" customHeight="true" outlineLevel="0" collapsed="false">
      <c r="A117" s="224"/>
      <c r="B117" s="225"/>
      <c r="C117" s="263"/>
      <c r="D117" s="262" t="n">
        <f aca="false">D116</f>
        <v>0</v>
      </c>
      <c r="E117" s="228" t="str">
        <f aca="false">E6</f>
        <v>TV Rodenbach US 1</v>
      </c>
      <c r="F117" s="231"/>
      <c r="G117" s="232"/>
      <c r="H117" s="229"/>
      <c r="I117" s="230"/>
      <c r="J117" s="231"/>
      <c r="K117" s="232"/>
      <c r="L117" s="229"/>
      <c r="M117" s="230"/>
      <c r="N117" s="231"/>
      <c r="O117" s="232"/>
      <c r="P117" s="235" t="str">
        <f aca="false">IF(F117="","",F117+H117+J117+L117+N117)</f>
        <v/>
      </c>
      <c r="Q117" s="236" t="str">
        <f aca="false">IF(G117="","",G117+I117+K117+M117+O117)</f>
        <v/>
      </c>
      <c r="R117" s="235" t="str">
        <f aca="false">IF(F117="","",AQ117+AS117+AU117+AW117+AY117)</f>
        <v/>
      </c>
      <c r="S117" s="236" t="str">
        <f aca="false">IF(G117="","",AR117+AT117+AV117+AX117+AZ117)</f>
        <v/>
      </c>
      <c r="T117" s="218" t="n">
        <f aca="false">IF(AND(R117&lt;&gt;"",R117=3,S117=0),3,              (IF(AND(R117&lt;&gt;"",R117=3,S117=1),3,                           (IF(AND(R117&lt;&gt;"",R117=3,S117=2),2,                        (IF(AND(R117&lt;&gt;"",R117=2),1,                                                 (IF(AND(R117&lt;&gt;"",R117=1),0,                                                               (IF(AND(R117&lt;&gt;"",R117=0),0,                                                                                0)))))))))))</f>
        <v>0</v>
      </c>
      <c r="U117" s="219" t="n">
        <f aca="false">IF(AND(S117&lt;&gt;"",S117=3,R117=0),3,              (IF(AND(S117&lt;&gt;"",S117=3,R117=1),3,                           (IF(AND(S117&lt;&gt;"",S117=3,R117=2),2,                        (IF(AND(S117&lt;&gt;"",S117=2),1,                                                 (IF(AND(S117&lt;&gt;"",S117=1),0,                                                               (IF(AND(S117&lt;&gt;"",S117=0),0,                                                                                0)))))))))))</f>
        <v>0</v>
      </c>
      <c r="V117" s="237"/>
      <c r="W117" s="237"/>
      <c r="X117" s="237"/>
      <c r="Y117" s="237"/>
      <c r="Z117" s="237"/>
      <c r="AA117" s="237"/>
      <c r="AB117" s="237"/>
      <c r="AC117" s="237"/>
      <c r="AD117" s="237"/>
      <c r="AE117" s="237"/>
      <c r="AF117" s="237"/>
      <c r="AG117" s="237"/>
      <c r="AH117" s="237"/>
      <c r="AI117" s="237"/>
      <c r="AJ117" s="237"/>
      <c r="AK117" s="237"/>
      <c r="AL117" s="237"/>
      <c r="AM117" s="238" t="str">
        <f aca="true">IF(U117&lt;&gt;"","",IF(C117&lt;&gt;"","verlegt",IF(B117&lt;TODAY(),"offen","")))</f>
        <v/>
      </c>
      <c r="AN117" s="238"/>
      <c r="AO117" s="239" t="str">
        <f aca="true">IF(U117&lt;&gt;"","",IF(C117="","",IF(C117&lt;TODAY(),"offen","")))</f>
        <v/>
      </c>
      <c r="AP117" s="239"/>
      <c r="AQ117" s="223" t="n">
        <f aca="false">IF(F117&gt;G117,1,0)</f>
        <v>0</v>
      </c>
      <c r="AR117" s="223" t="n">
        <f aca="false">IF(G117&gt;F117,1,0)</f>
        <v>0</v>
      </c>
      <c r="AS117" s="27" t="n">
        <f aca="false">IF(H117&gt;I117,1,0)</f>
        <v>0</v>
      </c>
      <c r="AT117" s="3" t="n">
        <f aca="false">IF(I117&gt;H117,1,0)</f>
        <v>0</v>
      </c>
      <c r="AU117" s="223" t="n">
        <f aca="false">IF(J117&gt;K117,1,0)</f>
        <v>0</v>
      </c>
      <c r="AV117" s="223" t="n">
        <f aca="false">IF(K117&gt;J117,1,0)</f>
        <v>0</v>
      </c>
      <c r="AW117" s="27" t="n">
        <f aca="false">IF(L117&gt;M117,1,0)</f>
        <v>0</v>
      </c>
      <c r="AX117" s="27" t="n">
        <f aca="false">IF(M117&gt;L117,1,0)</f>
        <v>0</v>
      </c>
      <c r="AY117" s="223" t="n">
        <f aca="false">IF(N117&gt;O117,1,0)</f>
        <v>0</v>
      </c>
      <c r="AZ117" s="223" t="n">
        <f aca="false">IF(O117&gt;N117,1,0)</f>
        <v>0</v>
      </c>
      <c r="BA117" s="177" t="n">
        <f aca="false">IF(T117=3,1,0)</f>
        <v>0</v>
      </c>
      <c r="BB117" s="177" t="n">
        <f aca="false">IF(T117=2,1,0)</f>
        <v>0</v>
      </c>
      <c r="BC117" s="177" t="n">
        <f aca="false">IF(T117=1,1,0)</f>
        <v>0</v>
      </c>
      <c r="BD117" s="177" t="n">
        <f aca="false">IF(AND(T117=0,U117&lt;&gt;0),1,0)</f>
        <v>0</v>
      </c>
      <c r="BE117" s="177" t="n">
        <f aca="false">IF(U56=3,1,0)</f>
        <v>0</v>
      </c>
      <c r="BF117" s="177" t="n">
        <f aca="false">IF(U56=2,1,0)</f>
        <v>0</v>
      </c>
      <c r="BG117" s="177" t="n">
        <f aca="false">IF(U56=1,1,0)</f>
        <v>0</v>
      </c>
      <c r="BH117" s="177" t="n">
        <f aca="false">IF(AND(U56=0,T56&lt;&gt;0),1,0)</f>
        <v>0</v>
      </c>
      <c r="BI117" s="27"/>
    </row>
    <row r="118" customFormat="false" ht="15" hidden="true" customHeight="true" outlineLevel="0" collapsed="false">
      <c r="A118" s="224"/>
      <c r="B118" s="225"/>
      <c r="C118" s="263"/>
      <c r="D118" s="262" t="n">
        <f aca="false">D117</f>
        <v>0</v>
      </c>
      <c r="E118" s="228" t="str">
        <f aca="false">E9</f>
        <v>SV Miesau</v>
      </c>
      <c r="F118" s="231"/>
      <c r="G118" s="232"/>
      <c r="H118" s="229"/>
      <c r="I118" s="230"/>
      <c r="J118" s="231"/>
      <c r="K118" s="232"/>
      <c r="L118" s="229"/>
      <c r="M118" s="230"/>
      <c r="N118" s="231"/>
      <c r="O118" s="232"/>
      <c r="P118" s="235" t="str">
        <f aca="false">IF(F118="","",F118+H118+J118+L118+N118)</f>
        <v/>
      </c>
      <c r="Q118" s="236" t="str">
        <f aca="false">IF(G118="","",G118+I118+K118+M118+O118)</f>
        <v/>
      </c>
      <c r="R118" s="235" t="str">
        <f aca="false">IF(F118="","",AQ118+AS118+AU118+AW118+AY118)</f>
        <v/>
      </c>
      <c r="S118" s="236" t="str">
        <f aca="false">IF(G118="","",AR118+AT118+AV118+AX118+AZ118)</f>
        <v/>
      </c>
      <c r="T118" s="218" t="n">
        <f aca="false">IF(AND(R118&lt;&gt;"",R118=3,S118=0),3,              (IF(AND(R118&lt;&gt;"",R118=3,S118=1),3,                           (IF(AND(R118&lt;&gt;"",R118=3,S118=2),2,                        (IF(AND(R118&lt;&gt;"",R118=2),1,                                                 (IF(AND(R118&lt;&gt;"",R118=1),0,                                                               (IF(AND(R118&lt;&gt;"",R118=0),0,                                                                                0)))))))))))</f>
        <v>0</v>
      </c>
      <c r="U118" s="219" t="n">
        <f aca="false">IF(AND(S118&lt;&gt;"",S118=3,R118=0),3,              (IF(AND(S118&lt;&gt;"",S118=3,R118=1),3,                           (IF(AND(S118&lt;&gt;"",S118=3,R118=2),2,                        (IF(AND(S118&lt;&gt;"",S118=2),1,                                                 (IF(AND(S118&lt;&gt;"",S118=1),0,                                                               (IF(AND(S118&lt;&gt;"",S118=0),0,                                                                                0)))))))))))</f>
        <v>0</v>
      </c>
      <c r="V118" s="237"/>
      <c r="W118" s="237"/>
      <c r="X118" s="237"/>
      <c r="Y118" s="237"/>
      <c r="Z118" s="237"/>
      <c r="AA118" s="237"/>
      <c r="AB118" s="237"/>
      <c r="AC118" s="237"/>
      <c r="AD118" s="237"/>
      <c r="AE118" s="237"/>
      <c r="AF118" s="237"/>
      <c r="AG118" s="237"/>
      <c r="AH118" s="237"/>
      <c r="AI118" s="237"/>
      <c r="AJ118" s="237"/>
      <c r="AK118" s="237"/>
      <c r="AL118" s="237"/>
      <c r="AM118" s="238" t="str">
        <f aca="true">IF(U118&lt;&gt;"","",IF(C118&lt;&gt;"","verlegt",IF(B118&lt;TODAY(),"offen","")))</f>
        <v/>
      </c>
      <c r="AN118" s="238"/>
      <c r="AO118" s="239" t="str">
        <f aca="true">IF(U118&lt;&gt;"","",IF(C118="","",IF(C118&lt;TODAY(),"offen","")))</f>
        <v/>
      </c>
      <c r="AP118" s="239"/>
      <c r="AQ118" s="223" t="n">
        <f aca="false">IF(F118&gt;G118,1,0)</f>
        <v>0</v>
      </c>
      <c r="AR118" s="223" t="n">
        <f aca="false">IF(G118&gt;F118,1,0)</f>
        <v>0</v>
      </c>
      <c r="AS118" s="27" t="n">
        <f aca="false">IF(H118&gt;I118,1,0)</f>
        <v>0</v>
      </c>
      <c r="AT118" s="3" t="n">
        <f aca="false">IF(I118&gt;H118,1,0)</f>
        <v>0</v>
      </c>
      <c r="AU118" s="223" t="n">
        <f aca="false">IF(J118&gt;K118,1,0)</f>
        <v>0</v>
      </c>
      <c r="AV118" s="223" t="n">
        <f aca="false">IF(K118&gt;J118,1,0)</f>
        <v>0</v>
      </c>
      <c r="AW118" s="27" t="n">
        <f aca="false">IF(L118&gt;M118,1,0)</f>
        <v>0</v>
      </c>
      <c r="AX118" s="27" t="n">
        <f aca="false">IF(M118&gt;L118,1,0)</f>
        <v>0</v>
      </c>
      <c r="AY118" s="223" t="n">
        <f aca="false">IF(N118&gt;O118,1,0)</f>
        <v>0</v>
      </c>
      <c r="AZ118" s="223" t="n">
        <f aca="false">IF(O118&gt;N118,1,0)</f>
        <v>0</v>
      </c>
      <c r="BA118" s="177" t="n">
        <f aca="false">IF(T118=3,1,0)</f>
        <v>0</v>
      </c>
      <c r="BB118" s="177" t="n">
        <f aca="false">IF(T118=2,1,0)</f>
        <v>0</v>
      </c>
      <c r="BC118" s="177" t="n">
        <f aca="false">IF(T118=1,1,0)</f>
        <v>0</v>
      </c>
      <c r="BD118" s="177" t="n">
        <f aca="false">IF(AND(T118=0,U118&lt;&gt;0),1,0)</f>
        <v>0</v>
      </c>
      <c r="BE118" s="177" t="n">
        <f aca="false">IF(U67=3,1,0)</f>
        <v>0</v>
      </c>
      <c r="BF118" s="177" t="n">
        <f aca="false">IF(U67=2,1,0)</f>
        <v>0</v>
      </c>
      <c r="BG118" s="177" t="n">
        <f aca="false">IF(U67=1,1,0)</f>
        <v>0</v>
      </c>
      <c r="BH118" s="177" t="n">
        <f aca="false">IF(AND(U67=0,T67&lt;&gt;0),1,0)</f>
        <v>0</v>
      </c>
      <c r="BI118" s="27"/>
    </row>
    <row r="119" customFormat="false" ht="15" hidden="true" customHeight="true" outlineLevel="0" collapsed="false">
      <c r="A119" s="224"/>
      <c r="B119" s="225"/>
      <c r="C119" s="263"/>
      <c r="D119" s="262" t="n">
        <f aca="false">D118</f>
        <v>0</v>
      </c>
      <c r="E119" s="228" t="str">
        <f aca="false">E12</f>
        <v>TV Rodenbach US 2</v>
      </c>
      <c r="F119" s="231"/>
      <c r="G119" s="232"/>
      <c r="H119" s="229"/>
      <c r="I119" s="230"/>
      <c r="J119" s="231"/>
      <c r="K119" s="232"/>
      <c r="L119" s="229"/>
      <c r="M119" s="230"/>
      <c r="N119" s="231"/>
      <c r="O119" s="232"/>
      <c r="P119" s="235" t="str">
        <f aca="false">IF(F119="","",F119+H119+J119+L119+N119)</f>
        <v/>
      </c>
      <c r="Q119" s="236" t="str">
        <f aca="false">IF(G119="","",G119+I119+K119+M119+O119)</f>
        <v/>
      </c>
      <c r="R119" s="235" t="str">
        <f aca="false">IF(F119="","",AQ119+AS119+AU119+AW119+AY119)</f>
        <v/>
      </c>
      <c r="S119" s="236" t="str">
        <f aca="false">IF(G119="","",AR119+AT119+AV119+AX119+AZ119)</f>
        <v/>
      </c>
      <c r="T119" s="218" t="n">
        <f aca="false">IF(AND(R119&lt;&gt;"",R119=3,S119=0),3,              (IF(AND(R119&lt;&gt;"",R119=3,S119=1),3,                           (IF(AND(R119&lt;&gt;"",R119=3,S119=2),2,                        (IF(AND(R119&lt;&gt;"",R119=2),1,                                                 (IF(AND(R119&lt;&gt;"",R119=1),0,                                                               (IF(AND(R119&lt;&gt;"",R119=0),0,                                                                                0)))))))))))</f>
        <v>0</v>
      </c>
      <c r="U119" s="219" t="n">
        <f aca="false">IF(AND(S119&lt;&gt;"",S119=3,R119=0),3,              (IF(AND(S119&lt;&gt;"",S119=3,R119=1),3,                           (IF(AND(S119&lt;&gt;"",S119=3,R119=2),2,                        (IF(AND(S119&lt;&gt;"",S119=2),1,                                                 (IF(AND(S119&lt;&gt;"",S119=1),0,                                                               (IF(AND(S119&lt;&gt;"",S119=0),0,                                                                                0)))))))))))</f>
        <v>0</v>
      </c>
      <c r="V119" s="237"/>
      <c r="W119" s="237"/>
      <c r="X119" s="237"/>
      <c r="Y119" s="237"/>
      <c r="Z119" s="237"/>
      <c r="AA119" s="237"/>
      <c r="AB119" s="237"/>
      <c r="AC119" s="237"/>
      <c r="AD119" s="237"/>
      <c r="AE119" s="237"/>
      <c r="AF119" s="237"/>
      <c r="AG119" s="237"/>
      <c r="AH119" s="237"/>
      <c r="AI119" s="237"/>
      <c r="AJ119" s="237"/>
      <c r="AK119" s="237"/>
      <c r="AL119" s="237"/>
      <c r="AM119" s="264" t="str">
        <f aca="true">IF(U119&lt;&gt;"","",IF(C119&lt;&gt;"","verlegt",IF(B119&lt;TODAY(),"offen","")))</f>
        <v/>
      </c>
      <c r="AN119" s="264"/>
      <c r="AO119" s="239" t="str">
        <f aca="true">IF(U119&lt;&gt;"","",IF(C119="","",IF(C119&lt;TODAY(),"offen","")))</f>
        <v/>
      </c>
      <c r="AP119" s="239"/>
      <c r="AQ119" s="223" t="n">
        <f aca="false">IF(F119&gt;G119,1,0)</f>
        <v>0</v>
      </c>
      <c r="AR119" s="223" t="n">
        <f aca="false">IF(G119&gt;F119,1,0)</f>
        <v>0</v>
      </c>
      <c r="AS119" s="27" t="n">
        <f aca="false">IF(H119&gt;I119,1,0)</f>
        <v>0</v>
      </c>
      <c r="AT119" s="3" t="n">
        <f aca="false">IF(I119&gt;H119,1,0)</f>
        <v>0</v>
      </c>
      <c r="AU119" s="223" t="n">
        <f aca="false">IF(J119&gt;K119,1,0)</f>
        <v>0</v>
      </c>
      <c r="AV119" s="223" t="n">
        <f aca="false">IF(K119&gt;J119,1,0)</f>
        <v>0</v>
      </c>
      <c r="AW119" s="27" t="n">
        <f aca="false">IF(L119&gt;M119,1,0)</f>
        <v>0</v>
      </c>
      <c r="AX119" s="27" t="n">
        <f aca="false">IF(M119&gt;L119,1,0)</f>
        <v>0</v>
      </c>
      <c r="AY119" s="223" t="n">
        <f aca="false">IF(N119&gt;O119,1,0)</f>
        <v>0</v>
      </c>
      <c r="AZ119" s="223" t="n">
        <f aca="false">IF(O119&gt;N119,1,0)</f>
        <v>0</v>
      </c>
      <c r="BA119" s="177" t="n">
        <f aca="false">IF(T119=3,1,0)</f>
        <v>0</v>
      </c>
      <c r="BB119" s="177" t="n">
        <f aca="false">IF(T119=2,1,0)</f>
        <v>0</v>
      </c>
      <c r="BC119" s="177" t="n">
        <f aca="false">IF(T119=1,1,0)</f>
        <v>0</v>
      </c>
      <c r="BD119" s="177" t="n">
        <f aca="false">IF(AND(T119=0,U119&lt;&gt;0),1,0)</f>
        <v>0</v>
      </c>
      <c r="BE119" s="177" t="n">
        <f aca="false">IF(U78=3,1,0)</f>
        <v>0</v>
      </c>
      <c r="BF119" s="177" t="n">
        <f aca="false">IF(U78=2,1,0)</f>
        <v>0</v>
      </c>
      <c r="BG119" s="177" t="n">
        <f aca="false">IF(U78=1,1,0)</f>
        <v>0</v>
      </c>
      <c r="BH119" s="177" t="n">
        <f aca="false">IF(AND(U78=0,T78&lt;&gt;0),0.1,0)</f>
        <v>0</v>
      </c>
      <c r="BI119" s="27"/>
    </row>
    <row r="120" customFormat="false" ht="15" hidden="true" customHeight="true" outlineLevel="0" collapsed="false">
      <c r="A120" s="224"/>
      <c r="B120" s="225"/>
      <c r="C120" s="263"/>
      <c r="D120" s="262" t="n">
        <f aca="false">D119</f>
        <v>0</v>
      </c>
      <c r="E120" s="228" t="str">
        <f aca="false">E15</f>
        <v>TSG Trippstadt</v>
      </c>
      <c r="F120" s="231"/>
      <c r="G120" s="232"/>
      <c r="H120" s="229"/>
      <c r="I120" s="230"/>
      <c r="J120" s="231"/>
      <c r="K120" s="232"/>
      <c r="L120" s="229"/>
      <c r="M120" s="230"/>
      <c r="N120" s="231"/>
      <c r="O120" s="232"/>
      <c r="P120" s="235" t="str">
        <f aca="false">IF(F120="","",F120+H120+J120+L120+N120)</f>
        <v/>
      </c>
      <c r="Q120" s="236" t="str">
        <f aca="false">IF(G120="","",G120+I120+K120+M120+O120)</f>
        <v/>
      </c>
      <c r="R120" s="235" t="str">
        <f aca="false">IF(F120="","",AQ120+AS120+AU120+AW120+AY120)</f>
        <v/>
      </c>
      <c r="S120" s="236" t="str">
        <f aca="false">IF(G120="","",AR120+AT120+AV120+AX120+AZ120)</f>
        <v/>
      </c>
      <c r="T120" s="218" t="n">
        <f aca="false">IF(AND(R120&lt;&gt;"",R120=3,S120=0),3,              (IF(AND(R120&lt;&gt;"",R120=3,S120=1),3,                           (IF(AND(R120&lt;&gt;"",R120=3,S120=2),2,                        (IF(AND(R120&lt;&gt;"",R120=2),1,                                                 (IF(AND(R120&lt;&gt;"",R120=1),0,                                                               (IF(AND(R120&lt;&gt;"",R120=0),0,                                                                                0)))))))))))</f>
        <v>0</v>
      </c>
      <c r="U120" s="219" t="n">
        <f aca="false">IF(AND(S120&lt;&gt;"",S120=3,R120=0),3,              (IF(AND(S120&lt;&gt;"",S120=3,R120=1),3,                           (IF(AND(S120&lt;&gt;"",S120=3,R120=2),2,                        (IF(AND(S120&lt;&gt;"",S120=2),1,                                                 (IF(AND(S120&lt;&gt;"",S120=1),0,                                                               (IF(AND(S120&lt;&gt;"",S120=0),0,                                                                                0)))))))))))</f>
        <v>0</v>
      </c>
      <c r="V120" s="237"/>
      <c r="W120" s="237"/>
      <c r="X120" s="237"/>
      <c r="Y120" s="237"/>
      <c r="Z120" s="237"/>
      <c r="AA120" s="237"/>
      <c r="AB120" s="237"/>
      <c r="AC120" s="237"/>
      <c r="AD120" s="237"/>
      <c r="AE120" s="237"/>
      <c r="AF120" s="237"/>
      <c r="AG120" s="237"/>
      <c r="AH120" s="237"/>
      <c r="AI120" s="237"/>
      <c r="AJ120" s="237"/>
      <c r="AK120" s="237"/>
      <c r="AL120" s="237"/>
      <c r="AM120" s="238" t="str">
        <f aca="true">IF(U120&lt;&gt;"","",IF(C120&lt;&gt;"","verlegt",IF(B120&lt;TODAY(),"offen","")))</f>
        <v/>
      </c>
      <c r="AN120" s="238"/>
      <c r="AO120" s="239" t="str">
        <f aca="true">IF(U120&lt;&gt;"","",IF(C120="","",IF(C120&lt;TODAY(),"offen","")))</f>
        <v/>
      </c>
      <c r="AP120" s="239"/>
      <c r="AQ120" s="223" t="n">
        <f aca="false">IF(F120&gt;G120,1,0)</f>
        <v>0</v>
      </c>
      <c r="AR120" s="223" t="n">
        <f aca="false">IF(G120&gt;F120,1,0)</f>
        <v>0</v>
      </c>
      <c r="AS120" s="27" t="n">
        <f aca="false">IF(H120&gt;I120,1,0)</f>
        <v>0</v>
      </c>
      <c r="AT120" s="3" t="n">
        <f aca="false">IF(I120&gt;H120,1,0)</f>
        <v>0</v>
      </c>
      <c r="AU120" s="223" t="n">
        <f aca="false">IF(J120&gt;K120,1,0)</f>
        <v>0</v>
      </c>
      <c r="AV120" s="223" t="n">
        <f aca="false">IF(K120&gt;J120,1,0)</f>
        <v>0</v>
      </c>
      <c r="AW120" s="27" t="n">
        <f aca="false">IF(L120&gt;M120,1,0)</f>
        <v>0</v>
      </c>
      <c r="AX120" s="27" t="n">
        <f aca="false">IF(M120&gt;L120,1,0)</f>
        <v>0</v>
      </c>
      <c r="AY120" s="223" t="n">
        <f aca="false">IF(N120&gt;O120,1,0)</f>
        <v>0</v>
      </c>
      <c r="AZ120" s="223" t="n">
        <f aca="false">IF(O120&gt;N120,1,0)</f>
        <v>0</v>
      </c>
      <c r="BA120" s="177" t="n">
        <f aca="false">IF(T120=3,1,0)</f>
        <v>0</v>
      </c>
      <c r="BB120" s="177" t="n">
        <f aca="false">IF(T120=2,1,0)</f>
        <v>0</v>
      </c>
      <c r="BC120" s="177" t="n">
        <f aca="false">IF(T120=1,1,0)</f>
        <v>0</v>
      </c>
      <c r="BD120" s="177" t="n">
        <f aca="false">IF(AND(T120=0,U120&lt;&gt;0),1,0)</f>
        <v>0</v>
      </c>
      <c r="BE120" s="177" t="n">
        <f aca="false">IF(U89=3,1,0)</f>
        <v>0</v>
      </c>
      <c r="BF120" s="177" t="n">
        <f aca="false">IF(U89=2,1,0)</f>
        <v>0</v>
      </c>
      <c r="BG120" s="177" t="n">
        <f aca="false">IF(U89=1,1,0)</f>
        <v>0</v>
      </c>
      <c r="BH120" s="177" t="n">
        <f aca="false">IF(AND(U89=0,T89&lt;&gt;0),1,0)</f>
        <v>0</v>
      </c>
      <c r="BI120" s="27"/>
    </row>
    <row r="121" customFormat="false" ht="15" hidden="true" customHeight="true" outlineLevel="0" collapsed="false">
      <c r="A121" s="224"/>
      <c r="B121" s="225"/>
      <c r="C121" s="263"/>
      <c r="D121" s="262" t="n">
        <f aca="false">D120</f>
        <v>0</v>
      </c>
      <c r="E121" s="228" t="str">
        <f aca="false">E18</f>
        <v>TSV Hütschenhausen II</v>
      </c>
      <c r="F121" s="231"/>
      <c r="G121" s="232"/>
      <c r="H121" s="229"/>
      <c r="I121" s="230"/>
      <c r="J121" s="231"/>
      <c r="K121" s="232"/>
      <c r="L121" s="229"/>
      <c r="M121" s="230"/>
      <c r="N121" s="231"/>
      <c r="O121" s="232"/>
      <c r="P121" s="235" t="str">
        <f aca="false">IF(F121="","",F121+H121+J121+L121+N121)</f>
        <v/>
      </c>
      <c r="Q121" s="236" t="str">
        <f aca="false">IF(G121="","",G121+I121+K121+M121+O121)</f>
        <v/>
      </c>
      <c r="R121" s="235" t="str">
        <f aca="false">IF(F121="","",AQ121+AS121+AU121+AW121+AY121)</f>
        <v/>
      </c>
      <c r="S121" s="236" t="str">
        <f aca="false">IF(G121="","",AR121+AT121+AV121+AX121+AZ121)</f>
        <v/>
      </c>
      <c r="T121" s="218" t="n">
        <f aca="false">IF(AND(R121&lt;&gt;"",R121=3,S121=0),3,              (IF(AND(R121&lt;&gt;"",R121=3,S121=1),3,                           (IF(AND(R121&lt;&gt;"",R121=3,S121=2),2,                        (IF(AND(R121&lt;&gt;"",R121=2),1,                                                 (IF(AND(R121&lt;&gt;"",R121=1),0,                                                               (IF(AND(R121&lt;&gt;"",R121=0),0,                                                                                0)))))))))))</f>
        <v>0</v>
      </c>
      <c r="U121" s="219" t="n">
        <f aca="false">IF(AND(S121&lt;&gt;"",S121=3,R121=0),3,              (IF(AND(S121&lt;&gt;"",S121=3,R121=1),3,                           (IF(AND(S121&lt;&gt;"",S121=3,R121=2),2,                        (IF(AND(S121&lt;&gt;"",S121=2),1,                                                 (IF(AND(S121&lt;&gt;"",S121=1),0,                                                               (IF(AND(S121&lt;&gt;"",S121=0),0,                                                                                0)))))))))))</f>
        <v>0</v>
      </c>
      <c r="V121" s="237"/>
      <c r="W121" s="237"/>
      <c r="X121" s="237"/>
      <c r="Y121" s="237"/>
      <c r="Z121" s="237"/>
      <c r="AA121" s="237"/>
      <c r="AB121" s="237"/>
      <c r="AC121" s="237"/>
      <c r="AD121" s="237"/>
      <c r="AE121" s="237"/>
      <c r="AF121" s="237"/>
      <c r="AG121" s="237"/>
      <c r="AH121" s="237"/>
      <c r="AI121" s="237"/>
      <c r="AJ121" s="237"/>
      <c r="AK121" s="237"/>
      <c r="AL121" s="237"/>
      <c r="AM121" s="238" t="str">
        <f aca="true">IF(U121&lt;&gt;"","",IF(C121&lt;&gt;"","verlegt",IF(B121&lt;TODAY(),"offen","")))</f>
        <v/>
      </c>
      <c r="AN121" s="238"/>
      <c r="AO121" s="239" t="str">
        <f aca="true">IF(U121&lt;&gt;"","",IF(C121="","",IF(C121&lt;TODAY(),"offen","")))</f>
        <v/>
      </c>
      <c r="AP121" s="239"/>
      <c r="AQ121" s="223" t="n">
        <f aca="false">IF(F121&gt;G121,1,0)</f>
        <v>0</v>
      </c>
      <c r="AR121" s="223" t="n">
        <f aca="false">IF(G121&gt;F121,1,0)</f>
        <v>0</v>
      </c>
      <c r="AS121" s="27" t="n">
        <f aca="false">IF(H121&gt;I121,1,0)</f>
        <v>0</v>
      </c>
      <c r="AT121" s="3" t="n">
        <f aca="false">IF(I121&gt;H121,1,0)</f>
        <v>0</v>
      </c>
      <c r="AU121" s="223" t="n">
        <f aca="false">IF(J121&gt;K121,1,0)</f>
        <v>0</v>
      </c>
      <c r="AV121" s="223" t="n">
        <f aca="false">IF(K121&gt;J121,1,0)</f>
        <v>0</v>
      </c>
      <c r="AW121" s="27" t="n">
        <f aca="false">IF(L121&gt;M121,1,0)</f>
        <v>0</v>
      </c>
      <c r="AX121" s="27" t="n">
        <f aca="false">IF(M121&gt;L121,1,0)</f>
        <v>0</v>
      </c>
      <c r="AY121" s="223" t="n">
        <f aca="false">IF(N121&gt;O121,1,0)</f>
        <v>0</v>
      </c>
      <c r="AZ121" s="223" t="n">
        <f aca="false">IF(O121&gt;N121,1,0)</f>
        <v>0</v>
      </c>
      <c r="BA121" s="177" t="n">
        <f aca="false">IF(T121=3,1,0)</f>
        <v>0</v>
      </c>
      <c r="BB121" s="177" t="n">
        <f aca="false">IF(T121=2,1,0)</f>
        <v>0</v>
      </c>
      <c r="BC121" s="177" t="n">
        <f aca="false">IF(T121=1,1,0)</f>
        <v>0</v>
      </c>
      <c r="BD121" s="177" t="n">
        <f aca="false">IF(AND(T121=0,U121&lt;&gt;0),1,0)</f>
        <v>0</v>
      </c>
      <c r="BE121" s="177" t="n">
        <f aca="false">IF(U100=3,1,0)</f>
        <v>0</v>
      </c>
      <c r="BF121" s="177" t="n">
        <f aca="false">IF(U100=2,1,0)</f>
        <v>0</v>
      </c>
      <c r="BG121" s="177" t="n">
        <f aca="false">IF(U100=1,1,0)</f>
        <v>0</v>
      </c>
      <c r="BH121" s="177" t="n">
        <f aca="false">IF(AND(U100=0,T100&lt;&gt;0),1,0)</f>
        <v>0</v>
      </c>
      <c r="BI121" s="27"/>
    </row>
    <row r="122" customFormat="false" ht="15" hidden="true" customHeight="true" outlineLevel="0" collapsed="false">
      <c r="A122" s="224"/>
      <c r="B122" s="225"/>
      <c r="C122" s="263"/>
      <c r="D122" s="262" t="n">
        <f aca="false">D121</f>
        <v>0</v>
      </c>
      <c r="E122" s="228" t="n">
        <f aca="false">E21</f>
        <v>0</v>
      </c>
      <c r="F122" s="231"/>
      <c r="G122" s="232"/>
      <c r="H122" s="229"/>
      <c r="I122" s="230"/>
      <c r="J122" s="231"/>
      <c r="K122" s="232"/>
      <c r="L122" s="229"/>
      <c r="M122" s="230"/>
      <c r="N122" s="231"/>
      <c r="O122" s="232"/>
      <c r="P122" s="235" t="str">
        <f aca="false">IF(F122="","",F122+H122+J122+L122+N122)</f>
        <v/>
      </c>
      <c r="Q122" s="236" t="str">
        <f aca="false">IF(G122="","",G122+I122+K122+M122+O122)</f>
        <v/>
      </c>
      <c r="R122" s="235" t="str">
        <f aca="false">IF(F122="","",AQ122+AS122+AU122+AW122+AY122)</f>
        <v/>
      </c>
      <c r="S122" s="236" t="str">
        <f aca="false">IF(G122="","",AR122+AT122+AV122+AX122+AZ122)</f>
        <v/>
      </c>
      <c r="T122" s="218" t="n">
        <f aca="false">IF(AND(R122&lt;&gt;"",R122=3,S122=0),3,              (IF(AND(R122&lt;&gt;"",R122=3,S122=1),3,                           (IF(AND(R122&lt;&gt;"",R122=3,S122=2),2,                        (IF(AND(R122&lt;&gt;"",R122=2),1,                                                 (IF(AND(R122&lt;&gt;"",R122=1),0,                                                               (IF(AND(R122&lt;&gt;"",R122=0),0,                                                                                0)))))))))))</f>
        <v>0</v>
      </c>
      <c r="U122" s="219" t="n">
        <f aca="false">IF(AND(S122&lt;&gt;"",S122=3,R122=0),3,              (IF(AND(S122&lt;&gt;"",S122=3,R122=1),3,                           (IF(AND(S122&lt;&gt;"",S122=3,R122=2),2,                        (IF(AND(S122&lt;&gt;"",S122=2),1,                                                 (IF(AND(S122&lt;&gt;"",S122=1),0,                                                               (IF(AND(S122&lt;&gt;"",S122=0),0,                                                                                0)))))))))))</f>
        <v>0</v>
      </c>
      <c r="V122" s="237"/>
      <c r="W122" s="237"/>
      <c r="X122" s="237"/>
      <c r="Y122" s="237"/>
      <c r="Z122" s="237"/>
      <c r="AA122" s="237"/>
      <c r="AB122" s="237"/>
      <c r="AC122" s="237"/>
      <c r="AD122" s="237"/>
      <c r="AE122" s="237"/>
      <c r="AF122" s="237"/>
      <c r="AG122" s="237"/>
      <c r="AH122" s="237"/>
      <c r="AI122" s="237"/>
      <c r="AJ122" s="237"/>
      <c r="AK122" s="237"/>
      <c r="AL122" s="237"/>
      <c r="AM122" s="238" t="str">
        <f aca="true">IF(U122&lt;&gt;"","",IF(C122&lt;&gt;"","verlegt",IF(B122&lt;TODAY(),"offen","")))</f>
        <v/>
      </c>
      <c r="AN122" s="238"/>
      <c r="AO122" s="239" t="str">
        <f aca="true">IF(U122&lt;&gt;"","",IF(C122="","",IF(C122&lt;TODAY(),"offen","")))</f>
        <v/>
      </c>
      <c r="AP122" s="239"/>
      <c r="AQ122" s="223" t="n">
        <f aca="false">IF(F122&gt;G122,1,0)</f>
        <v>0</v>
      </c>
      <c r="AR122" s="223" t="n">
        <f aca="false">IF(G122&gt;F122,1,0)</f>
        <v>0</v>
      </c>
      <c r="AS122" s="27" t="n">
        <f aca="false">IF(H122&gt;I122,1,0)</f>
        <v>0</v>
      </c>
      <c r="AT122" s="3" t="n">
        <f aca="false">IF(I122&gt;H122,1,0)</f>
        <v>0</v>
      </c>
      <c r="AU122" s="223" t="n">
        <f aca="false">IF(J122&gt;K122,1,0)</f>
        <v>0</v>
      </c>
      <c r="AV122" s="223" t="n">
        <f aca="false">IF(K122&gt;J122,1,0)</f>
        <v>0</v>
      </c>
      <c r="AW122" s="27" t="n">
        <f aca="false">IF(L122&gt;M122,1,0)</f>
        <v>0</v>
      </c>
      <c r="AX122" s="27" t="n">
        <f aca="false">IF(M122&gt;L122,1,0)</f>
        <v>0</v>
      </c>
      <c r="AY122" s="223" t="n">
        <f aca="false">IF(N122&gt;O122,1,0)</f>
        <v>0</v>
      </c>
      <c r="AZ122" s="223" t="n">
        <f aca="false">IF(O122&gt;N122,1,0)</f>
        <v>0</v>
      </c>
      <c r="BA122" s="177" t="n">
        <f aca="false">IF(T122=3,1,0)</f>
        <v>0</v>
      </c>
      <c r="BB122" s="177" t="n">
        <f aca="false">IF(T122=2,1,0)</f>
        <v>0</v>
      </c>
      <c r="BC122" s="177" t="n">
        <f aca="false">IF(T122=1,1,0)</f>
        <v>0</v>
      </c>
      <c r="BD122" s="177" t="n">
        <f aca="false">IF(AND(T122=0,U122&lt;&gt;0),1,0)</f>
        <v>0</v>
      </c>
      <c r="BE122" s="177" t="n">
        <f aca="false">IF(U111=3,1,0)</f>
        <v>0</v>
      </c>
      <c r="BF122" s="177" t="n">
        <f aca="false">IF(U111=2,1,0)</f>
        <v>0</v>
      </c>
      <c r="BG122" s="177" t="n">
        <f aca="false">IF(U111=1,1,0)</f>
        <v>0</v>
      </c>
      <c r="BH122" s="177" t="n">
        <f aca="false">IF(AND(U111=0,T111&lt;&gt;0),1,0)</f>
        <v>0</v>
      </c>
      <c r="BI122" s="27"/>
    </row>
    <row r="123" customFormat="false" ht="15" hidden="true" customHeight="true" outlineLevel="0" collapsed="false">
      <c r="A123" s="224"/>
      <c r="B123" s="225"/>
      <c r="C123" s="263"/>
      <c r="D123" s="262" t="n">
        <f aca="false">D122</f>
        <v>0</v>
      </c>
      <c r="E123" s="228" t="n">
        <f aca="false">E27</f>
        <v>0</v>
      </c>
      <c r="F123" s="231"/>
      <c r="G123" s="232"/>
      <c r="H123" s="229"/>
      <c r="I123" s="230"/>
      <c r="J123" s="231"/>
      <c r="K123" s="232"/>
      <c r="L123" s="229"/>
      <c r="M123" s="230"/>
      <c r="N123" s="231"/>
      <c r="O123" s="232"/>
      <c r="P123" s="235" t="str">
        <f aca="false">IF(F123="","",F123+H123+J123+L123+N123)</f>
        <v/>
      </c>
      <c r="Q123" s="236" t="str">
        <f aca="false">IF(G123="","",G123+I123+K123+M123+O123)</f>
        <v/>
      </c>
      <c r="R123" s="235" t="str">
        <f aca="false">IF(F123="","",AQ123+AS123+AU123+AW123+AY123)</f>
        <v/>
      </c>
      <c r="S123" s="236" t="str">
        <f aca="false">IF(G123="","",AR123+AT123+AV123+AX123+AZ123)</f>
        <v/>
      </c>
      <c r="T123" s="218" t="n">
        <f aca="false">IF(AND(R123&lt;&gt;"",R123=3,S123=0),3,              (IF(AND(R123&lt;&gt;"",R123=3,S123=1),3,                           (IF(AND(R123&lt;&gt;"",R123=3,S123=2),2,                        (IF(AND(R123&lt;&gt;"",R123=2),1,                                                 (IF(AND(R123&lt;&gt;"",R123=1),0,                                                               (IF(AND(R123&lt;&gt;"",R123=0),0,                                                                                0)))))))))))</f>
        <v>0</v>
      </c>
      <c r="U123" s="219" t="n">
        <f aca="false">IF(AND(S123&lt;&gt;"",S123=3,R123=0),3,              (IF(AND(S123&lt;&gt;"",S123=3,R123=1),3,                           (IF(AND(S123&lt;&gt;"",S123=3,R123=2),2,                        (IF(AND(S123&lt;&gt;"",S123=2),1,                                                 (IF(AND(S123&lt;&gt;"",S123=1),0,                                                               (IF(AND(S123&lt;&gt;"",S123=0),0,                                                                                0)))))))))))</f>
        <v>0</v>
      </c>
      <c r="V123" s="237"/>
      <c r="W123" s="237"/>
      <c r="X123" s="237"/>
      <c r="Y123" s="237"/>
      <c r="Z123" s="237"/>
      <c r="AA123" s="237"/>
      <c r="AB123" s="237"/>
      <c r="AC123" s="237"/>
      <c r="AD123" s="237"/>
      <c r="AE123" s="237"/>
      <c r="AF123" s="237"/>
      <c r="AG123" s="237"/>
      <c r="AH123" s="237"/>
      <c r="AI123" s="237"/>
      <c r="AJ123" s="237"/>
      <c r="AK123" s="237"/>
      <c r="AL123" s="237"/>
      <c r="AM123" s="238" t="str">
        <f aca="true">IF(U123&lt;&gt;"","",IF(C123&lt;&gt;"","verlegt",IF(B123&lt;TODAY(),"offen","")))</f>
        <v/>
      </c>
      <c r="AN123" s="238"/>
      <c r="AO123" s="239" t="str">
        <f aca="true">IF(U123&lt;&gt;"","",IF(C123="","",IF(C123&lt;TODAY(),"offen","")))</f>
        <v/>
      </c>
      <c r="AP123" s="239"/>
      <c r="AQ123" s="223" t="n">
        <f aca="false">IF(F123&gt;G123,1,0)</f>
        <v>0</v>
      </c>
      <c r="AR123" s="223" t="n">
        <f aca="false">IF(G123&gt;F123,1,0)</f>
        <v>0</v>
      </c>
      <c r="AS123" s="27" t="n">
        <f aca="false">IF(H123&gt;I123,1,0)</f>
        <v>0</v>
      </c>
      <c r="AT123" s="3" t="n">
        <f aca="false">IF(I123&gt;H123,1,0)</f>
        <v>0</v>
      </c>
      <c r="AU123" s="223" t="n">
        <f aca="false">IF(J123&gt;K123,1,0)</f>
        <v>0</v>
      </c>
      <c r="AV123" s="223" t="n">
        <f aca="false">IF(K123&gt;J123,1,0)</f>
        <v>0</v>
      </c>
      <c r="AW123" s="27" t="n">
        <f aca="false">IF(L123&gt;M123,1,0)</f>
        <v>0</v>
      </c>
      <c r="AX123" s="27" t="n">
        <f aca="false">IF(M123&gt;L123,1,0)</f>
        <v>0</v>
      </c>
      <c r="AY123" s="223" t="n">
        <f aca="false">IF(N123&gt;O123,1,0)</f>
        <v>0</v>
      </c>
      <c r="AZ123" s="223" t="n">
        <f aca="false">IF(O123&gt;N123,1,0)</f>
        <v>0</v>
      </c>
      <c r="BA123" s="177" t="n">
        <f aca="false">IF(T123=3,1,0)</f>
        <v>0</v>
      </c>
      <c r="BB123" s="177" t="n">
        <f aca="false">IF(T123=2,1,0)</f>
        <v>0</v>
      </c>
      <c r="BC123" s="177" t="n">
        <f aca="false">IF(T123=1,1,0)</f>
        <v>0</v>
      </c>
      <c r="BD123" s="177" t="n">
        <f aca="false">IF(AND(T123=0,U123&lt;&gt;0),1,0)</f>
        <v>0</v>
      </c>
      <c r="BE123" s="177" t="n">
        <f aca="false">IF(U134=3,1,0)</f>
        <v>0</v>
      </c>
      <c r="BF123" s="177" t="n">
        <f aca="false">IF(U134=2,1,0)</f>
        <v>0</v>
      </c>
      <c r="BG123" s="177" t="n">
        <f aca="false">IF(U134=1,1,0)</f>
        <v>0</v>
      </c>
      <c r="BH123" s="177" t="n">
        <f aca="false">IF(AND(U134=0,T134&lt;&gt;0),1,0)</f>
        <v>0</v>
      </c>
      <c r="BI123" s="27"/>
    </row>
    <row r="124" customFormat="false" ht="15" hidden="true" customHeight="true" outlineLevel="0" collapsed="false">
      <c r="A124" s="224"/>
      <c r="B124" s="225"/>
      <c r="C124" s="263"/>
      <c r="D124" s="262" t="n">
        <f aca="false">D123</f>
        <v>0</v>
      </c>
      <c r="E124" s="228" t="n">
        <f aca="false">E30</f>
        <v>0</v>
      </c>
      <c r="F124" s="231"/>
      <c r="G124" s="232"/>
      <c r="H124" s="229"/>
      <c r="I124" s="230"/>
      <c r="J124" s="231"/>
      <c r="K124" s="232"/>
      <c r="L124" s="229"/>
      <c r="M124" s="230"/>
      <c r="N124" s="231"/>
      <c r="O124" s="232"/>
      <c r="P124" s="235" t="str">
        <f aca="false">IF(F124="","",F124+H124+J124+L124+N124)</f>
        <v/>
      </c>
      <c r="Q124" s="236" t="str">
        <f aca="false">IF(G124="","",G124+I124+K124+M124+O124)</f>
        <v/>
      </c>
      <c r="R124" s="235" t="str">
        <f aca="false">IF(F124="","",AQ124+AS124+AU124+AW124+AY124)</f>
        <v/>
      </c>
      <c r="S124" s="236" t="str">
        <f aca="false">IF(G124="","",AR124+AT124+AV124+AX124+AZ124)</f>
        <v/>
      </c>
      <c r="T124" s="218" t="n">
        <f aca="false">IF(AND(R124&lt;&gt;"",R124=3,S124=0),3,              (IF(AND(R124&lt;&gt;"",R124=3,S124=1),3,                           (IF(AND(R124&lt;&gt;"",R124=3,S124=2),2,                        (IF(AND(R124&lt;&gt;"",R124=2),1,                                                 (IF(AND(R124&lt;&gt;"",R124=1),0,                                                               (IF(AND(R124&lt;&gt;"",R124=0),0,                                                                                0)))))))))))</f>
        <v>0</v>
      </c>
      <c r="U124" s="219" t="n">
        <f aca="false">IF(AND(S124&lt;&gt;"",S124=3,R124=0),3,              (IF(AND(S124&lt;&gt;"",S124=3,R124=1),3,                           (IF(AND(S124&lt;&gt;"",S124=3,R124=2),2,                        (IF(AND(S124&lt;&gt;"",S124=2),1,                                                 (IF(AND(S124&lt;&gt;"",S124=1),0,                                                               (IF(AND(S124&lt;&gt;"",S124=0),0,                                                                                0)))))))))))</f>
        <v>0</v>
      </c>
      <c r="V124" s="237"/>
      <c r="W124" s="237"/>
      <c r="X124" s="237"/>
      <c r="Y124" s="237"/>
      <c r="Z124" s="237"/>
      <c r="AA124" s="237"/>
      <c r="AB124" s="237"/>
      <c r="AC124" s="237"/>
      <c r="AD124" s="237"/>
      <c r="AE124" s="237"/>
      <c r="AF124" s="237"/>
      <c r="AG124" s="237"/>
      <c r="AH124" s="237"/>
      <c r="AI124" s="237"/>
      <c r="AJ124" s="237"/>
      <c r="AK124" s="237"/>
      <c r="AL124" s="237"/>
      <c r="AM124" s="238" t="str">
        <f aca="true">IF(U124&lt;&gt;"","",IF(C124&lt;&gt;"","verlegt",IF(B124&lt;TODAY(),"offen","")))</f>
        <v/>
      </c>
      <c r="AN124" s="238"/>
      <c r="AO124" s="239" t="str">
        <f aca="true">IF(U124&lt;&gt;"","",IF(C124="","",IF(C124&lt;TODAY(),"offen","")))</f>
        <v/>
      </c>
      <c r="AP124" s="239"/>
      <c r="AQ124" s="223" t="n">
        <f aca="false">IF(F124&gt;G124,1,0)</f>
        <v>0</v>
      </c>
      <c r="AR124" s="223" t="n">
        <f aca="false">IF(G124&gt;F124,1,0)</f>
        <v>0</v>
      </c>
      <c r="AS124" s="27" t="n">
        <f aca="false">IF(H124&gt;I124,1,0)</f>
        <v>0</v>
      </c>
      <c r="AT124" s="3" t="n">
        <f aca="false">IF(I124&gt;H124,1,0)</f>
        <v>0</v>
      </c>
      <c r="AU124" s="223" t="n">
        <f aca="false">IF(J124&gt;K124,1,0)</f>
        <v>0</v>
      </c>
      <c r="AV124" s="223" t="n">
        <f aca="false">IF(K124&gt;J124,1,0)</f>
        <v>0</v>
      </c>
      <c r="AW124" s="27" t="n">
        <f aca="false">IF(L124&gt;M124,1,0)</f>
        <v>0</v>
      </c>
      <c r="AX124" s="27" t="n">
        <f aca="false">IF(M124&gt;L124,1,0)</f>
        <v>0</v>
      </c>
      <c r="AY124" s="223" t="n">
        <f aca="false">IF(N124&gt;O124,1,0)</f>
        <v>0</v>
      </c>
      <c r="AZ124" s="223" t="n">
        <f aca="false">IF(O124&gt;N124,1,0)</f>
        <v>0</v>
      </c>
      <c r="BA124" s="177" t="n">
        <f aca="false">IF(T124=3,1,0)</f>
        <v>0</v>
      </c>
      <c r="BB124" s="177" t="n">
        <f aca="false">IF(T124=2,1,0)</f>
        <v>0</v>
      </c>
      <c r="BC124" s="177" t="n">
        <f aca="false">IF(T124=1,1,0)</f>
        <v>0</v>
      </c>
      <c r="BD124" s="177" t="n">
        <f aca="false">IF(AND(T124=0,U124&lt;&gt;0),1,0)</f>
        <v>0</v>
      </c>
      <c r="BE124" s="177" t="n">
        <f aca="false">IF(U145=3,1,0)</f>
        <v>0</v>
      </c>
      <c r="BF124" s="177" t="n">
        <f aca="false">IF(U145=2,1,0)</f>
        <v>0</v>
      </c>
      <c r="BG124" s="177" t="n">
        <f aca="false">IF(U145=1,1,0)</f>
        <v>0</v>
      </c>
      <c r="BH124" s="177" t="n">
        <f aca="false">IF(AND(U145=0,T145&lt;&gt;0),1,0)</f>
        <v>0</v>
      </c>
      <c r="BI124" s="27"/>
    </row>
    <row r="125" customFormat="false" ht="15" hidden="true" customHeight="true" outlineLevel="0" collapsed="false">
      <c r="A125" s="241"/>
      <c r="B125" s="242"/>
      <c r="C125" s="265"/>
      <c r="D125" s="266" t="n">
        <f aca="false">D124</f>
        <v>0</v>
      </c>
      <c r="E125" s="267" t="n">
        <f aca="false">E33</f>
        <v>0</v>
      </c>
      <c r="F125" s="247"/>
      <c r="G125" s="248"/>
      <c r="H125" s="245"/>
      <c r="I125" s="246"/>
      <c r="J125" s="247"/>
      <c r="K125" s="248"/>
      <c r="L125" s="245"/>
      <c r="M125" s="246"/>
      <c r="N125" s="247"/>
      <c r="O125" s="248"/>
      <c r="P125" s="251" t="str">
        <f aca="false">IF(F125="","",F125+H125+J125+L125+N125)</f>
        <v/>
      </c>
      <c r="Q125" s="252" t="str">
        <f aca="false">IF(G125="","",G125+I125+K125+M125+O125)</f>
        <v/>
      </c>
      <c r="R125" s="251" t="str">
        <f aca="false">IF(F125="","",AQ125+AS125+AU125+AW125+AY125)</f>
        <v/>
      </c>
      <c r="S125" s="252" t="str">
        <f aca="false">IF(G125="","",AR125+AT125+AV125+AX125+AZ125)</f>
        <v/>
      </c>
      <c r="T125" s="218" t="n">
        <f aca="false">IF(AND(R125&lt;&gt;"",R125=3,S125=0),3,              (IF(AND(R125&lt;&gt;"",R125=3,S125=1),3,                           (IF(AND(R125&lt;&gt;"",R125=3,S125=2),2,                        (IF(AND(R125&lt;&gt;"",R125=2),1,                                                 (IF(AND(R125&lt;&gt;"",R125=1),0,                                                               (IF(AND(R125&lt;&gt;"",R125=0),0,                                                                                0)))))))))))</f>
        <v>0</v>
      </c>
      <c r="U125" s="219" t="n">
        <f aca="false">IF(AND(S125&lt;&gt;"",S125=3,R125=0),3,              (IF(AND(S125&lt;&gt;"",S125=3,R125=1),3,                           (IF(AND(S125&lt;&gt;"",S125=3,R125=2),2,                        (IF(AND(S125&lt;&gt;"",S125=2),1,                                                 (IF(AND(S125&lt;&gt;"",S125=1),0,                                                               (IF(AND(S125&lt;&gt;"",S125=0),0,                                                                                0)))))))))))</f>
        <v>0</v>
      </c>
      <c r="V125" s="253"/>
      <c r="W125" s="253"/>
      <c r="X125" s="253"/>
      <c r="Y125" s="253"/>
      <c r="Z125" s="253"/>
      <c r="AA125" s="253"/>
      <c r="AB125" s="253"/>
      <c r="AC125" s="253"/>
      <c r="AD125" s="253"/>
      <c r="AE125" s="253"/>
      <c r="AF125" s="253"/>
      <c r="AG125" s="253"/>
      <c r="AH125" s="253"/>
      <c r="AI125" s="253"/>
      <c r="AJ125" s="253"/>
      <c r="AK125" s="253"/>
      <c r="AL125" s="253"/>
      <c r="AM125" s="254" t="str">
        <f aca="true">IF(U125&lt;&gt;"","",IF(C125&lt;&gt;"","verlegt",IF(B125&lt;TODAY(),"offen","")))</f>
        <v/>
      </c>
      <c r="AN125" s="254"/>
      <c r="AO125" s="255" t="str">
        <f aca="true">IF(U125&lt;&gt;"","",IF(C125="","",IF(C125&lt;TODAY(),"offen","")))</f>
        <v/>
      </c>
      <c r="AP125" s="255"/>
      <c r="AQ125" s="223" t="n">
        <f aca="false">IF(F125&gt;G125,1,0)</f>
        <v>0</v>
      </c>
      <c r="AR125" s="223" t="n">
        <f aca="false">IF(G125&gt;F125,1,0)</f>
        <v>0</v>
      </c>
      <c r="AS125" s="27" t="n">
        <f aca="false">IF(H125&gt;I125,1,0)</f>
        <v>0</v>
      </c>
      <c r="AT125" s="3" t="n">
        <f aca="false">IF(I125&gt;H125,1,0)</f>
        <v>0</v>
      </c>
      <c r="AU125" s="223" t="n">
        <f aca="false">IF(J125&gt;K125,1,0)</f>
        <v>0</v>
      </c>
      <c r="AV125" s="223" t="n">
        <f aca="false">IF(K125&gt;J125,1,0)</f>
        <v>0</v>
      </c>
      <c r="AW125" s="27" t="n">
        <f aca="false">IF(L125&gt;M125,1,0)</f>
        <v>0</v>
      </c>
      <c r="AX125" s="27" t="n">
        <f aca="false">IF(M125&gt;L125,1,0)</f>
        <v>0</v>
      </c>
      <c r="AY125" s="223" t="n">
        <f aca="false">IF(N125&gt;O125,1,0)</f>
        <v>0</v>
      </c>
      <c r="AZ125" s="223" t="n">
        <f aca="false">IF(O125&gt;N125,1,0)</f>
        <v>0</v>
      </c>
      <c r="BA125" s="177" t="n">
        <f aca="false">IF(T125=3,1,0)</f>
        <v>0</v>
      </c>
      <c r="BB125" s="177" t="n">
        <f aca="false">IF(T125=2,1,0)</f>
        <v>0</v>
      </c>
      <c r="BC125" s="177" t="n">
        <f aca="false">IF(T125=1,1,0)</f>
        <v>0</v>
      </c>
      <c r="BD125" s="177" t="n">
        <f aca="false">IF(AND(T125=0,U125&lt;&gt;0),1,0)</f>
        <v>0</v>
      </c>
      <c r="BE125" s="177" t="n">
        <f aca="false">IF(U156=3,1,0)</f>
        <v>0</v>
      </c>
      <c r="BF125" s="177" t="n">
        <f aca="false">IF(U156=2,1,0)</f>
        <v>0</v>
      </c>
      <c r="BG125" s="177" t="n">
        <f aca="false">IF(U156=1,1,0)</f>
        <v>0</v>
      </c>
      <c r="BH125" s="177" t="n">
        <f aca="false">IF(AND(U156=0,T156&lt;&gt;0),1,0)</f>
        <v>0</v>
      </c>
      <c r="BI125" s="27"/>
    </row>
    <row r="126" customFormat="false" ht="15" hidden="true" customHeight="true" outlineLevel="0" collapsed="false">
      <c r="A126" s="26"/>
      <c r="C126" s="27"/>
      <c r="D126" s="24"/>
      <c r="E126" s="24"/>
      <c r="T126" s="218" t="n">
        <f aca="false">IF(AND(R126&lt;&gt;"",R126=3,S126=0),3,              (IF(AND(R126&lt;&gt;"",R126=3,S126=1),3,                           (IF(AND(R126&lt;&gt;"",R126=3,S126=2),2,                        (IF(AND(R126&lt;&gt;"",R126=2),1,                                                 (IF(AND(R126&lt;&gt;"",R126=1),0,                                                               (IF(AND(R126&lt;&gt;"",R126=0),0,                                                                                0)))))))))))</f>
        <v>0</v>
      </c>
      <c r="U126" s="219" t="n">
        <f aca="false">IF(AND(S126&lt;&gt;"",S126=3,R126=0),3,              (IF(AND(S126&lt;&gt;"",S126=3,R126=1),3,                           (IF(AND(S126&lt;&gt;"",S126=3,R126=2),2,                        (IF(AND(S126&lt;&gt;"",S126=2),1,                                                 (IF(AND(S126&lt;&gt;"",S126=1),0,                                                               (IF(AND(S126&lt;&gt;"",S126=0),0,                                                                                0)))))))))))</f>
        <v>0</v>
      </c>
      <c r="V126" s="256"/>
      <c r="W126" s="256"/>
      <c r="X126" s="257"/>
      <c r="Y126" s="257"/>
      <c r="Z126" s="257"/>
      <c r="AA126" s="257"/>
      <c r="AB126" s="257"/>
      <c r="AC126" s="257"/>
      <c r="AD126" s="257"/>
      <c r="AE126" s="257"/>
      <c r="AF126" s="257"/>
      <c r="AG126" s="257"/>
      <c r="AH126" s="257"/>
      <c r="AI126" s="257"/>
      <c r="AJ126" s="257"/>
      <c r="AK126" s="257"/>
      <c r="AL126" s="257"/>
      <c r="AM126" s="257"/>
      <c r="AQ126" s="223"/>
      <c r="AR126" s="223"/>
      <c r="AS126" s="27"/>
      <c r="AU126" s="223"/>
      <c r="AV126" s="223"/>
      <c r="AW126" s="27"/>
      <c r="AX126" s="27"/>
      <c r="AY126" s="223"/>
      <c r="AZ126" s="223"/>
      <c r="BA126" s="258" t="n">
        <f aca="false">SUM(BA116:BA125)</f>
        <v>0</v>
      </c>
      <c r="BB126" s="258" t="n">
        <f aca="false">SUM(BB116:BB125)</f>
        <v>0</v>
      </c>
      <c r="BC126" s="258" t="n">
        <f aca="false">SUM(BC116:BC125)</f>
        <v>0</v>
      </c>
      <c r="BD126" s="258" t="n">
        <f aca="false">SUM(BD116:BD125)</f>
        <v>0</v>
      </c>
      <c r="BE126" s="258" t="n">
        <f aca="false">SUM(BE116:BE125)</f>
        <v>0</v>
      </c>
      <c r="BF126" s="258" t="n">
        <f aca="false">SUM(BF116:BF125)</f>
        <v>0</v>
      </c>
      <c r="BG126" s="258" t="n">
        <f aca="false">SUM(BG116:BG125)</f>
        <v>0</v>
      </c>
      <c r="BH126" s="258" t="n">
        <f aca="false">SUM(BH116:BH125)</f>
        <v>0</v>
      </c>
      <c r="BI126" s="27" t="n">
        <f aca="false">SUM(BA126:BH126)</f>
        <v>0</v>
      </c>
    </row>
    <row r="127" customFormat="false" ht="15" hidden="true" customHeight="true" outlineLevel="0" collapsed="false">
      <c r="A127" s="205"/>
      <c r="B127" s="206"/>
      <c r="C127" s="259"/>
      <c r="D127" s="260" t="n">
        <f aca="false">E27</f>
        <v>0</v>
      </c>
      <c r="E127" s="209" t="str">
        <f aca="false">E3</f>
        <v>VBC Altenglan</v>
      </c>
      <c r="F127" s="212"/>
      <c r="G127" s="213"/>
      <c r="H127" s="210"/>
      <c r="I127" s="211"/>
      <c r="J127" s="212"/>
      <c r="K127" s="213"/>
      <c r="L127" s="210"/>
      <c r="M127" s="211"/>
      <c r="N127" s="212"/>
      <c r="O127" s="213"/>
      <c r="P127" s="216" t="str">
        <f aca="false">IF(F127="","",F127+H127+J127+L127+N127)</f>
        <v/>
      </c>
      <c r="Q127" s="217" t="str">
        <f aca="false">IF(G127="","",G127+I127+K127+M127+O127)</f>
        <v/>
      </c>
      <c r="R127" s="216" t="str">
        <f aca="false">IF(F127="","",AQ127+AS127+AU127+AW127+AY127)</f>
        <v/>
      </c>
      <c r="S127" s="217" t="str">
        <f aca="false">IF(G127="","",AR127+AT127+AV127+AX127+AZ127)</f>
        <v/>
      </c>
      <c r="T127" s="218" t="n">
        <f aca="false">IF(AND(R127&lt;&gt;"",R127=3,S127=0),3,              (IF(AND(R127&lt;&gt;"",R127=3,S127=1),3,                           (IF(AND(R127&lt;&gt;"",R127=3,S127=2),2,                        (IF(AND(R127&lt;&gt;"",R127=2),1,                                                 (IF(AND(R127&lt;&gt;"",R127=1),0,                                                               (IF(AND(R127&lt;&gt;"",R127=0),0,                                                                                0)))))))))))</f>
        <v>0</v>
      </c>
      <c r="U127" s="219" t="n">
        <f aca="false">IF(AND(S127&lt;&gt;"",S127=3,R127=0),3,              (IF(AND(S127&lt;&gt;"",S127=3,R127=1),3,                           (IF(AND(S127&lt;&gt;"",S127=3,R127=2),2,                        (IF(AND(S127&lt;&gt;"",S127=2),1,                                                 (IF(AND(S127&lt;&gt;"",S127=1),0,                                                               (IF(AND(S127&lt;&gt;"",S127=0),0,                                                                                0)))))))))))</f>
        <v>0</v>
      </c>
      <c r="V127" s="220"/>
      <c r="W127" s="220"/>
      <c r="X127" s="220"/>
      <c r="Y127" s="220"/>
      <c r="Z127" s="220"/>
      <c r="AA127" s="220"/>
      <c r="AB127" s="220"/>
      <c r="AC127" s="220"/>
      <c r="AD127" s="220"/>
      <c r="AE127" s="220"/>
      <c r="AF127" s="220"/>
      <c r="AG127" s="220"/>
      <c r="AH127" s="220"/>
      <c r="AI127" s="220"/>
      <c r="AJ127" s="220"/>
      <c r="AK127" s="220"/>
      <c r="AL127" s="220"/>
      <c r="AM127" s="221" t="str">
        <f aca="true">IF(U127&lt;&gt;"","",IF(C127&lt;&gt;"","verlegt",IF(B127&lt;TODAY(),"offen","")))</f>
        <v/>
      </c>
      <c r="AN127" s="221"/>
      <c r="AO127" s="222" t="str">
        <f aca="true">IF(U127&lt;&gt;"","",IF(C127="","",IF(C127&lt;TODAY(),"offen","")))</f>
        <v/>
      </c>
      <c r="AP127" s="222"/>
      <c r="AQ127" s="223" t="n">
        <f aca="false">IF(F127&gt;G127,1,0)</f>
        <v>0</v>
      </c>
      <c r="AR127" s="223" t="n">
        <f aca="false">IF(G127&gt;F127,1,0)</f>
        <v>0</v>
      </c>
      <c r="AS127" s="27" t="n">
        <f aca="false">IF(H127&gt;I127,1,0)</f>
        <v>0</v>
      </c>
      <c r="AT127" s="3" t="n">
        <f aca="false">IF(I127&gt;H127,1,0)</f>
        <v>0</v>
      </c>
      <c r="AU127" s="223" t="n">
        <f aca="false">IF(J127&gt;K127,1,0)</f>
        <v>0</v>
      </c>
      <c r="AV127" s="223" t="n">
        <f aca="false">IF(K127&gt;J127,1,0)</f>
        <v>0</v>
      </c>
      <c r="AW127" s="27" t="n">
        <f aca="false">IF(L127&gt;M127,1,0)</f>
        <v>0</v>
      </c>
      <c r="AX127" s="27" t="n">
        <f aca="false">IF(M127&gt;L127,1,0)</f>
        <v>0</v>
      </c>
      <c r="AY127" s="223" t="n">
        <f aca="false">IF(N127&gt;O127,1,0)</f>
        <v>0</v>
      </c>
      <c r="AZ127" s="223" t="n">
        <f aca="false">IF(O127&gt;N127,1,0)</f>
        <v>0</v>
      </c>
      <c r="BA127" s="177" t="n">
        <f aca="false">IF(T127=3,1,0)</f>
        <v>0</v>
      </c>
      <c r="BB127" s="177" t="n">
        <f aca="false">IF(T127=2,1,0)</f>
        <v>0</v>
      </c>
      <c r="BC127" s="177" t="n">
        <f aca="false">IF(T127=1,1,0)</f>
        <v>0</v>
      </c>
      <c r="BD127" s="177" t="n">
        <f aca="false">IF(AND(T127=0,U127&lt;&gt;0),1,0)</f>
        <v>0</v>
      </c>
      <c r="BE127" s="177" t="n">
        <f aca="false">IF(U46=3,1,0)</f>
        <v>0</v>
      </c>
      <c r="BF127" s="177" t="n">
        <f aca="false">IF(U46=2,1,0)</f>
        <v>0</v>
      </c>
      <c r="BG127" s="177" t="n">
        <f aca="false">IF(U46=1,1,0)</f>
        <v>0</v>
      </c>
      <c r="BH127" s="177" t="n">
        <f aca="false">IF(AND(U46=0,T46&lt;&gt;0),1,0)</f>
        <v>0</v>
      </c>
      <c r="BI127" s="27"/>
    </row>
    <row r="128" customFormat="false" ht="15" hidden="true" customHeight="true" outlineLevel="0" collapsed="false">
      <c r="A128" s="224"/>
      <c r="B128" s="225"/>
      <c r="C128" s="263"/>
      <c r="D128" s="262" t="n">
        <f aca="false">D127</f>
        <v>0</v>
      </c>
      <c r="E128" s="228" t="str">
        <f aca="false">E6</f>
        <v>TV Rodenbach US 1</v>
      </c>
      <c r="F128" s="231"/>
      <c r="G128" s="232"/>
      <c r="H128" s="229"/>
      <c r="I128" s="230"/>
      <c r="J128" s="231"/>
      <c r="K128" s="232"/>
      <c r="L128" s="229"/>
      <c r="M128" s="230"/>
      <c r="N128" s="231"/>
      <c r="O128" s="232"/>
      <c r="P128" s="235" t="str">
        <f aca="false">IF(F128="","",F128+H128+J128+L128+N128)</f>
        <v/>
      </c>
      <c r="Q128" s="236" t="str">
        <f aca="false">IF(G128="","",G128+I128+K128+M128+O128)</f>
        <v/>
      </c>
      <c r="R128" s="235" t="str">
        <f aca="false">IF(F128="","",AQ128+AS128+AU128+AW128+AY128)</f>
        <v/>
      </c>
      <c r="S128" s="236" t="str">
        <f aca="false">IF(G128="","",AR128+AT128+AV128+AX128+AZ128)</f>
        <v/>
      </c>
      <c r="T128" s="218" t="n">
        <f aca="false">IF(AND(R128&lt;&gt;"",R128=3,S128=0),3,              (IF(AND(R128&lt;&gt;"",R128=3,S128=1),3,                           (IF(AND(R128&lt;&gt;"",R128=3,S128=2),2,                        (IF(AND(R128&lt;&gt;"",R128=2),1,                                                 (IF(AND(R128&lt;&gt;"",R128=1),0,                                                               (IF(AND(R128&lt;&gt;"",R128=0),0,                                                                                0)))))))))))</f>
        <v>0</v>
      </c>
      <c r="U128" s="219" t="n">
        <f aca="false">IF(AND(S128&lt;&gt;"",S128=3,R128=0),3,              (IF(AND(S128&lt;&gt;"",S128=3,R128=1),3,                           (IF(AND(S128&lt;&gt;"",S128=3,R128=2),2,                        (IF(AND(S128&lt;&gt;"",S128=2),1,                                                 (IF(AND(S128&lt;&gt;"",S128=1),0,                                                               (IF(AND(S128&lt;&gt;"",S128=0),0,                                                                                0)))))))))))</f>
        <v>0</v>
      </c>
      <c r="V128" s="237"/>
      <c r="W128" s="237"/>
      <c r="X128" s="237"/>
      <c r="Y128" s="237"/>
      <c r="Z128" s="237"/>
      <c r="AA128" s="237"/>
      <c r="AB128" s="237"/>
      <c r="AC128" s="237"/>
      <c r="AD128" s="237"/>
      <c r="AE128" s="237"/>
      <c r="AF128" s="237"/>
      <c r="AG128" s="237"/>
      <c r="AH128" s="237"/>
      <c r="AI128" s="237"/>
      <c r="AJ128" s="237"/>
      <c r="AK128" s="237"/>
      <c r="AL128" s="237"/>
      <c r="AM128" s="238" t="str">
        <f aca="true">IF(U128&lt;&gt;"","",IF(C128&lt;&gt;"","verlegt",IF(B128&lt;TODAY(),"offen","")))</f>
        <v/>
      </c>
      <c r="AN128" s="238"/>
      <c r="AO128" s="239" t="str">
        <f aca="true">IF(U128&lt;&gt;"","",IF(C128="","",IF(C128&lt;TODAY(),"offen","")))</f>
        <v/>
      </c>
      <c r="AP128" s="239"/>
      <c r="AQ128" s="223" t="n">
        <f aca="false">IF(F128&gt;G128,1,0)</f>
        <v>0</v>
      </c>
      <c r="AR128" s="223" t="n">
        <f aca="false">IF(G128&gt;F128,1,0)</f>
        <v>0</v>
      </c>
      <c r="AS128" s="27" t="n">
        <f aca="false">IF(H128&gt;I128,1,0)</f>
        <v>0</v>
      </c>
      <c r="AT128" s="3" t="n">
        <f aca="false">IF(I128&gt;H128,1,0)</f>
        <v>0</v>
      </c>
      <c r="AU128" s="223" t="n">
        <f aca="false">IF(J128&gt;K128,1,0)</f>
        <v>0</v>
      </c>
      <c r="AV128" s="223" t="n">
        <f aca="false">IF(K128&gt;J128,1,0)</f>
        <v>0</v>
      </c>
      <c r="AW128" s="27" t="n">
        <f aca="false">IF(L128&gt;M128,1,0)</f>
        <v>0</v>
      </c>
      <c r="AX128" s="27" t="n">
        <f aca="false">IF(M128&gt;L128,1,0)</f>
        <v>0</v>
      </c>
      <c r="AY128" s="223" t="n">
        <f aca="false">IF(N128&gt;O128,1,0)</f>
        <v>0</v>
      </c>
      <c r="AZ128" s="223" t="n">
        <f aca="false">IF(O128&gt;N128,1,0)</f>
        <v>0</v>
      </c>
      <c r="BA128" s="177" t="n">
        <f aca="false">IF(T128=3,1,0)</f>
        <v>0</v>
      </c>
      <c r="BB128" s="177" t="n">
        <f aca="false">IF(T128=2,1,0)</f>
        <v>0</v>
      </c>
      <c r="BC128" s="177" t="n">
        <f aca="false">IF(T128=1,1,0)</f>
        <v>0</v>
      </c>
      <c r="BD128" s="177" t="n">
        <f aca="false">IF(AND(T128=0,U128&lt;&gt;0),1,0)</f>
        <v>0</v>
      </c>
      <c r="BE128" s="177" t="n">
        <f aca="false">IF(U57=3,1,0)</f>
        <v>0</v>
      </c>
      <c r="BF128" s="177" t="n">
        <f aca="false">IF(U57=2,1,0)</f>
        <v>0</v>
      </c>
      <c r="BG128" s="177" t="n">
        <f aca="false">IF(U57=1,1,0)</f>
        <v>0</v>
      </c>
      <c r="BH128" s="177" t="n">
        <f aca="false">IF(AND(U57=0,T57&lt;&gt;0),1,0)</f>
        <v>0</v>
      </c>
      <c r="BI128" s="27"/>
    </row>
    <row r="129" customFormat="false" ht="15" hidden="true" customHeight="true" outlineLevel="0" collapsed="false">
      <c r="A129" s="224"/>
      <c r="B129" s="225"/>
      <c r="C129" s="263"/>
      <c r="D129" s="262" t="n">
        <f aca="false">D128</f>
        <v>0</v>
      </c>
      <c r="E129" s="228" t="str">
        <f aca="false">E9</f>
        <v>SV Miesau</v>
      </c>
      <c r="F129" s="231"/>
      <c r="G129" s="232"/>
      <c r="H129" s="229"/>
      <c r="I129" s="230"/>
      <c r="J129" s="231"/>
      <c r="K129" s="232"/>
      <c r="L129" s="229"/>
      <c r="M129" s="230"/>
      <c r="N129" s="231"/>
      <c r="O129" s="232"/>
      <c r="P129" s="235" t="str">
        <f aca="false">IF(F129="","",F129+H129+J129+L129+N129)</f>
        <v/>
      </c>
      <c r="Q129" s="236" t="str">
        <f aca="false">IF(G129="","",G129+I129+K129+M129+O129)</f>
        <v/>
      </c>
      <c r="R129" s="235" t="str">
        <f aca="false">IF(F129="","",AQ129+AS129+AU129+AW129+AY129)</f>
        <v/>
      </c>
      <c r="S129" s="236" t="str">
        <f aca="false">IF(G129="","",AR129+AT129+AV129+AX129+AZ129)</f>
        <v/>
      </c>
      <c r="T129" s="218" t="n">
        <f aca="false">IF(AND(R129&lt;&gt;"",R129=3,S129=0),3,              (IF(AND(R129&lt;&gt;"",R129=3,S129=1),3,                           (IF(AND(R129&lt;&gt;"",R129=3,S129=2),2,                        (IF(AND(R129&lt;&gt;"",R129=2),1,                                                 (IF(AND(R129&lt;&gt;"",R129=1),0,                                                               (IF(AND(R129&lt;&gt;"",R129=0),0,                                                                                0)))))))))))</f>
        <v>0</v>
      </c>
      <c r="U129" s="219" t="n">
        <f aca="false">IF(AND(S129&lt;&gt;"",S129=3,R129=0),3,              (IF(AND(S129&lt;&gt;"",S129=3,R129=1),3,                           (IF(AND(S129&lt;&gt;"",S129=3,R129=2),2,                        (IF(AND(S129&lt;&gt;"",S129=2),1,                                                 (IF(AND(S129&lt;&gt;"",S129=1),0,                                                               (IF(AND(S129&lt;&gt;"",S129=0),0,                                                                                0)))))))))))</f>
        <v>0</v>
      </c>
      <c r="V129" s="237"/>
      <c r="W129" s="237"/>
      <c r="X129" s="237"/>
      <c r="Y129" s="237"/>
      <c r="Z129" s="237"/>
      <c r="AA129" s="237"/>
      <c r="AB129" s="237"/>
      <c r="AC129" s="237"/>
      <c r="AD129" s="237"/>
      <c r="AE129" s="237"/>
      <c r="AF129" s="237"/>
      <c r="AG129" s="237"/>
      <c r="AH129" s="237"/>
      <c r="AI129" s="237"/>
      <c r="AJ129" s="237"/>
      <c r="AK129" s="237"/>
      <c r="AL129" s="237"/>
      <c r="AM129" s="238" t="str">
        <f aca="true">IF(U129&lt;&gt;"","",IF(C129&lt;&gt;"","verlegt",IF(B129&lt;TODAY(),"offen","")))</f>
        <v/>
      </c>
      <c r="AN129" s="238"/>
      <c r="AO129" s="239" t="str">
        <f aca="true">IF(U129&lt;&gt;"","",IF(C129="","",IF(C129&lt;TODAY(),"offen","")))</f>
        <v/>
      </c>
      <c r="AP129" s="239"/>
      <c r="AQ129" s="223" t="n">
        <f aca="false">IF(F129&gt;G129,1,0)</f>
        <v>0</v>
      </c>
      <c r="AR129" s="223" t="n">
        <f aca="false">IF(G129&gt;F129,1,0)</f>
        <v>0</v>
      </c>
      <c r="AS129" s="27" t="n">
        <f aca="false">IF(H129&gt;I129,1,0)</f>
        <v>0</v>
      </c>
      <c r="AT129" s="3" t="n">
        <f aca="false">IF(I129&gt;H129,1,0)</f>
        <v>0</v>
      </c>
      <c r="AU129" s="223" t="n">
        <f aca="false">IF(J129&gt;K129,1,0)</f>
        <v>0</v>
      </c>
      <c r="AV129" s="223" t="n">
        <f aca="false">IF(K129&gt;J129,1,0)</f>
        <v>0</v>
      </c>
      <c r="AW129" s="27" t="n">
        <f aca="false">IF(L129&gt;M129,1,0)</f>
        <v>0</v>
      </c>
      <c r="AX129" s="27" t="n">
        <f aca="false">IF(M129&gt;L129,1,0)</f>
        <v>0</v>
      </c>
      <c r="AY129" s="223" t="n">
        <f aca="false">IF(N129&gt;O129,1,0)</f>
        <v>0</v>
      </c>
      <c r="AZ129" s="223" t="n">
        <f aca="false">IF(O129&gt;N129,1,0)</f>
        <v>0</v>
      </c>
      <c r="BA129" s="177" t="n">
        <f aca="false">IF(T129=3,1,0)</f>
        <v>0</v>
      </c>
      <c r="BB129" s="177" t="n">
        <f aca="false">IF(T129=2,1,0)</f>
        <v>0</v>
      </c>
      <c r="BC129" s="177" t="n">
        <f aca="false">IF(T129=1,1,0)</f>
        <v>0</v>
      </c>
      <c r="BD129" s="177" t="n">
        <f aca="false">IF(AND(T129=0,U129&lt;&gt;0),1,0)</f>
        <v>0</v>
      </c>
      <c r="BE129" s="177" t="n">
        <f aca="false">IF(U68=3,1,0)</f>
        <v>0</v>
      </c>
      <c r="BF129" s="177" t="n">
        <f aca="false">IF(U68=2,1,0)</f>
        <v>0</v>
      </c>
      <c r="BG129" s="177" t="n">
        <f aca="false">IF(U68=1,1,0)</f>
        <v>0</v>
      </c>
      <c r="BH129" s="177" t="n">
        <f aca="false">IF(AND(U68=0,T68&lt;&gt;0),1,0)</f>
        <v>0</v>
      </c>
      <c r="BI129" s="27"/>
    </row>
    <row r="130" customFormat="false" ht="15" hidden="true" customHeight="true" outlineLevel="0" collapsed="false">
      <c r="A130" s="224"/>
      <c r="B130" s="225"/>
      <c r="C130" s="263"/>
      <c r="D130" s="262" t="n">
        <f aca="false">D129</f>
        <v>0</v>
      </c>
      <c r="E130" s="228" t="str">
        <f aca="false">E12</f>
        <v>TV Rodenbach US 2</v>
      </c>
      <c r="F130" s="231"/>
      <c r="G130" s="232"/>
      <c r="H130" s="229"/>
      <c r="I130" s="230"/>
      <c r="J130" s="231"/>
      <c r="K130" s="232"/>
      <c r="L130" s="229"/>
      <c r="M130" s="230"/>
      <c r="N130" s="231"/>
      <c r="O130" s="232"/>
      <c r="P130" s="235" t="str">
        <f aca="false">IF(F130="","",F130+H130+J130+L130+N130)</f>
        <v/>
      </c>
      <c r="Q130" s="236" t="str">
        <f aca="false">IF(G130="","",G130+I130+K130+M130+O130)</f>
        <v/>
      </c>
      <c r="R130" s="235" t="str">
        <f aca="false">IF(F130="","",AQ130+AS130+AU130+AW130+AY130)</f>
        <v/>
      </c>
      <c r="S130" s="236" t="str">
        <f aca="false">IF(G130="","",AR130+AT130+AV130+AX130+AZ130)</f>
        <v/>
      </c>
      <c r="T130" s="218" t="n">
        <f aca="false">IF(AND(R130&lt;&gt;"",R130=3,S130=0),3,              (IF(AND(R130&lt;&gt;"",R130=3,S130=1),3,                           (IF(AND(R130&lt;&gt;"",R130=3,S130=2),2,                        (IF(AND(R130&lt;&gt;"",R130=2),1,                                                 (IF(AND(R130&lt;&gt;"",R130=1),0,                                                               (IF(AND(R130&lt;&gt;"",R130=0),0,                                                                                0)))))))))))</f>
        <v>0</v>
      </c>
      <c r="U130" s="219" t="n">
        <f aca="false">IF(AND(S130&lt;&gt;"",S130=3,R130=0),3,              (IF(AND(S130&lt;&gt;"",S130=3,R130=1),3,                           (IF(AND(S130&lt;&gt;"",S130=3,R130=2),2,                        (IF(AND(S130&lt;&gt;"",S130=2),1,                                                 (IF(AND(S130&lt;&gt;"",S130=1),0,                                                               (IF(AND(S130&lt;&gt;"",S130=0),0,                                                                                0)))))))))))</f>
        <v>0</v>
      </c>
      <c r="V130" s="237"/>
      <c r="W130" s="237"/>
      <c r="X130" s="237"/>
      <c r="Y130" s="237"/>
      <c r="Z130" s="237"/>
      <c r="AA130" s="237"/>
      <c r="AB130" s="237"/>
      <c r="AC130" s="237"/>
      <c r="AD130" s="237"/>
      <c r="AE130" s="237"/>
      <c r="AF130" s="237"/>
      <c r="AG130" s="237"/>
      <c r="AH130" s="237"/>
      <c r="AI130" s="237"/>
      <c r="AJ130" s="237"/>
      <c r="AK130" s="237"/>
      <c r="AL130" s="237"/>
      <c r="AM130" s="264" t="str">
        <f aca="true">IF(U130&lt;&gt;"","",IF(C130&lt;&gt;"","verlegt",IF(B130&lt;TODAY(),"offen","")))</f>
        <v/>
      </c>
      <c r="AN130" s="264"/>
      <c r="AO130" s="239" t="str">
        <f aca="true">IF(U130&lt;&gt;"","",IF(C130="","",IF(C130&lt;TODAY(),"offen","")))</f>
        <v/>
      </c>
      <c r="AP130" s="239"/>
      <c r="AQ130" s="223" t="n">
        <f aca="false">IF(F130&gt;G130,1,0)</f>
        <v>0</v>
      </c>
      <c r="AR130" s="223" t="n">
        <f aca="false">IF(G130&gt;F130,1,0)</f>
        <v>0</v>
      </c>
      <c r="AS130" s="27" t="n">
        <f aca="false">IF(H130&gt;I130,1,0)</f>
        <v>0</v>
      </c>
      <c r="AT130" s="3" t="n">
        <f aca="false">IF(I130&gt;H130,1,0)</f>
        <v>0</v>
      </c>
      <c r="AU130" s="223" t="n">
        <f aca="false">IF(J130&gt;K130,1,0)</f>
        <v>0</v>
      </c>
      <c r="AV130" s="223" t="n">
        <f aca="false">IF(K130&gt;J130,1,0)</f>
        <v>0</v>
      </c>
      <c r="AW130" s="27" t="n">
        <f aca="false">IF(L130&gt;M130,1,0)</f>
        <v>0</v>
      </c>
      <c r="AX130" s="27" t="n">
        <f aca="false">IF(M130&gt;L130,1,0)</f>
        <v>0</v>
      </c>
      <c r="AY130" s="223" t="n">
        <f aca="false">IF(N130&gt;O130,1,0)</f>
        <v>0</v>
      </c>
      <c r="AZ130" s="223" t="n">
        <f aca="false">IF(O130&gt;N130,1,0)</f>
        <v>0</v>
      </c>
      <c r="BA130" s="177" t="n">
        <f aca="false">IF(T130=3,1,0)</f>
        <v>0</v>
      </c>
      <c r="BB130" s="177" t="n">
        <f aca="false">IF(T130=2,1,0)</f>
        <v>0</v>
      </c>
      <c r="BC130" s="177" t="n">
        <f aca="false">IF(T130=1,1,0)</f>
        <v>0</v>
      </c>
      <c r="BD130" s="177" t="n">
        <f aca="false">IF(AND(T130=0,U130&lt;&gt;0),1,0)</f>
        <v>0</v>
      </c>
      <c r="BE130" s="177" t="n">
        <f aca="false">IF(U79=3,1,0)</f>
        <v>0</v>
      </c>
      <c r="BF130" s="177" t="n">
        <f aca="false">IF(U79=2,1,0)</f>
        <v>0</v>
      </c>
      <c r="BG130" s="177" t="n">
        <f aca="false">IF(U79=1,1,0)</f>
        <v>0</v>
      </c>
      <c r="BH130" s="177" t="n">
        <f aca="false">IF(AND(U79=0,T79&lt;&gt;0),1,0)</f>
        <v>0</v>
      </c>
      <c r="BI130" s="27"/>
    </row>
    <row r="131" customFormat="false" ht="15" hidden="true" customHeight="true" outlineLevel="0" collapsed="false">
      <c r="A131" s="224"/>
      <c r="B131" s="225"/>
      <c r="C131" s="263"/>
      <c r="D131" s="262" t="n">
        <f aca="false">D130</f>
        <v>0</v>
      </c>
      <c r="E131" s="228" t="str">
        <f aca="false">E15</f>
        <v>TSG Trippstadt</v>
      </c>
      <c r="F131" s="231"/>
      <c r="G131" s="232"/>
      <c r="H131" s="229"/>
      <c r="I131" s="230"/>
      <c r="J131" s="231"/>
      <c r="K131" s="232"/>
      <c r="L131" s="229"/>
      <c r="M131" s="230"/>
      <c r="N131" s="231"/>
      <c r="O131" s="232"/>
      <c r="P131" s="235" t="str">
        <f aca="false">IF(F131="","",F131+H131+J131+L131+N131)</f>
        <v/>
      </c>
      <c r="Q131" s="236" t="str">
        <f aca="false">IF(G131="","",G131+I131+K131+M131+O131)</f>
        <v/>
      </c>
      <c r="R131" s="235" t="str">
        <f aca="false">IF(F131="","",AQ131+AS131+AU131+AW131+AY131)</f>
        <v/>
      </c>
      <c r="S131" s="236" t="str">
        <f aca="false">IF(G131="","",AR131+AT131+AV131+AX131+AZ131)</f>
        <v/>
      </c>
      <c r="T131" s="218" t="n">
        <f aca="false">IF(AND(R131&lt;&gt;"",R131=3,S131=0),3,              (IF(AND(R131&lt;&gt;"",R131=3,S131=1),3,                           (IF(AND(R131&lt;&gt;"",R131=3,S131=2),2,                        (IF(AND(R131&lt;&gt;"",R131=2),1,                                                 (IF(AND(R131&lt;&gt;"",R131=1),0,                                                               (IF(AND(R131&lt;&gt;"",R131=0),0,                                                                                0)))))))))))</f>
        <v>0</v>
      </c>
      <c r="U131" s="219" t="n">
        <f aca="false">IF(AND(S131&lt;&gt;"",S131=3,R131=0),3,              (IF(AND(S131&lt;&gt;"",S131=3,R131=1),3,                           (IF(AND(S131&lt;&gt;"",S131=3,R131=2),2,                        (IF(AND(S131&lt;&gt;"",S131=2),1,                                                 (IF(AND(S131&lt;&gt;"",S131=1),0,                                                               (IF(AND(S131&lt;&gt;"",S131=0),0,                                                                                0)))))))))))</f>
        <v>0</v>
      </c>
      <c r="V131" s="237"/>
      <c r="W131" s="237"/>
      <c r="X131" s="237"/>
      <c r="Y131" s="237"/>
      <c r="Z131" s="237"/>
      <c r="AA131" s="237"/>
      <c r="AB131" s="237"/>
      <c r="AC131" s="237"/>
      <c r="AD131" s="237"/>
      <c r="AE131" s="237"/>
      <c r="AF131" s="237"/>
      <c r="AG131" s="237"/>
      <c r="AH131" s="237"/>
      <c r="AI131" s="237"/>
      <c r="AJ131" s="237"/>
      <c r="AK131" s="237"/>
      <c r="AL131" s="237"/>
      <c r="AM131" s="238" t="str">
        <f aca="true">IF(U131&lt;&gt;"","",IF(C131&lt;&gt;"","verlegt",IF(B131&lt;TODAY(),"offen","")))</f>
        <v/>
      </c>
      <c r="AN131" s="238"/>
      <c r="AO131" s="239" t="str">
        <f aca="true">IF(U131&lt;&gt;"","",IF(C131="","",IF(C131&lt;TODAY(),"offen","")))</f>
        <v/>
      </c>
      <c r="AP131" s="239"/>
      <c r="AQ131" s="223" t="n">
        <f aca="false">IF(F131&gt;G131,1,0)</f>
        <v>0</v>
      </c>
      <c r="AR131" s="223" t="n">
        <f aca="false">IF(G131&gt;F131,1,0)</f>
        <v>0</v>
      </c>
      <c r="AS131" s="27" t="n">
        <f aca="false">IF(H131&gt;I131,1,0)</f>
        <v>0</v>
      </c>
      <c r="AT131" s="3" t="n">
        <f aca="false">IF(I131&gt;H131,1,0)</f>
        <v>0</v>
      </c>
      <c r="AU131" s="223" t="n">
        <f aca="false">IF(J131&gt;K131,1,0)</f>
        <v>0</v>
      </c>
      <c r="AV131" s="223" t="n">
        <f aca="false">IF(K131&gt;J131,1,0)</f>
        <v>0</v>
      </c>
      <c r="AW131" s="27" t="n">
        <f aca="false">IF(L131&gt;M131,1,0)</f>
        <v>0</v>
      </c>
      <c r="AX131" s="27" t="n">
        <f aca="false">IF(M131&gt;L131,1,0)</f>
        <v>0</v>
      </c>
      <c r="AY131" s="223" t="n">
        <f aca="false">IF(N131&gt;O131,1,0)</f>
        <v>0</v>
      </c>
      <c r="AZ131" s="223" t="n">
        <f aca="false">IF(O131&gt;N131,1,0)</f>
        <v>0</v>
      </c>
      <c r="BA131" s="177" t="n">
        <f aca="false">IF(T131=3,1,0)</f>
        <v>0</v>
      </c>
      <c r="BB131" s="177" t="n">
        <f aca="false">IF(T131=2,1,0)</f>
        <v>0</v>
      </c>
      <c r="BC131" s="177" t="n">
        <f aca="false">IF(T131=1,1,0)</f>
        <v>0</v>
      </c>
      <c r="BD131" s="177" t="n">
        <f aca="false">IF(AND(T131=0,U131&lt;&gt;0),1,0)</f>
        <v>0</v>
      </c>
      <c r="BE131" s="177" t="n">
        <f aca="false">IF(U90=3,1,0)</f>
        <v>0</v>
      </c>
      <c r="BF131" s="177" t="n">
        <f aca="false">IF(U90=2,1,0)</f>
        <v>0</v>
      </c>
      <c r="BG131" s="177" t="n">
        <f aca="false">IF(U90=1,1,0)</f>
        <v>0</v>
      </c>
      <c r="BH131" s="177" t="n">
        <f aca="false">IF(AND(U90=0,T90&lt;&gt;0),1,0)</f>
        <v>0</v>
      </c>
      <c r="BI131" s="27"/>
    </row>
    <row r="132" customFormat="false" ht="15" hidden="true" customHeight="true" outlineLevel="0" collapsed="false">
      <c r="A132" s="224"/>
      <c r="B132" s="225"/>
      <c r="C132" s="263"/>
      <c r="D132" s="262" t="n">
        <f aca="false">D131</f>
        <v>0</v>
      </c>
      <c r="E132" s="228" t="str">
        <f aca="false">E18</f>
        <v>TSV Hütschenhausen II</v>
      </c>
      <c r="F132" s="231"/>
      <c r="G132" s="232"/>
      <c r="H132" s="229"/>
      <c r="I132" s="230"/>
      <c r="J132" s="231"/>
      <c r="K132" s="232"/>
      <c r="L132" s="229"/>
      <c r="M132" s="230"/>
      <c r="N132" s="231"/>
      <c r="O132" s="232"/>
      <c r="P132" s="235" t="str">
        <f aca="false">IF(F132="","",F132+H132+J132+L132+N132)</f>
        <v/>
      </c>
      <c r="Q132" s="236" t="str">
        <f aca="false">IF(G132="","",G132+I132+K132+M132+O132)</f>
        <v/>
      </c>
      <c r="R132" s="235" t="str">
        <f aca="false">IF(F132="","",AQ132+AS132+AU132+AW132+AY132)</f>
        <v/>
      </c>
      <c r="S132" s="236" t="str">
        <f aca="false">IF(G132="","",AR132+AT132+AV132+AX132+AZ132)</f>
        <v/>
      </c>
      <c r="T132" s="218" t="n">
        <f aca="false">IF(AND(R132&lt;&gt;"",R132=3,S132=0),3,              (IF(AND(R132&lt;&gt;"",R132=3,S132=1),3,                           (IF(AND(R132&lt;&gt;"",R132=3,S132=2),2,                        (IF(AND(R132&lt;&gt;"",R132=2),1,                                                 (IF(AND(R132&lt;&gt;"",R132=1),0,                                                               (IF(AND(R132&lt;&gt;"",R132=0),0,                                                                                0)))))))))))</f>
        <v>0</v>
      </c>
      <c r="U132" s="219" t="n">
        <f aca="false">IF(AND(S132&lt;&gt;"",S132=3,R132=0),3,              (IF(AND(S132&lt;&gt;"",S132=3,R132=1),3,                           (IF(AND(S132&lt;&gt;"",S132=3,R132=2),2,                        (IF(AND(S132&lt;&gt;"",S132=2),1,                                                 (IF(AND(S132&lt;&gt;"",S132=1),0,                                                               (IF(AND(S132&lt;&gt;"",S132=0),0,                                                                                0)))))))))))</f>
        <v>0</v>
      </c>
      <c r="V132" s="237"/>
      <c r="W132" s="237"/>
      <c r="X132" s="237"/>
      <c r="Y132" s="237"/>
      <c r="Z132" s="237"/>
      <c r="AA132" s="237"/>
      <c r="AB132" s="237"/>
      <c r="AC132" s="237"/>
      <c r="AD132" s="237"/>
      <c r="AE132" s="237"/>
      <c r="AF132" s="237"/>
      <c r="AG132" s="237"/>
      <c r="AH132" s="237"/>
      <c r="AI132" s="237"/>
      <c r="AJ132" s="237"/>
      <c r="AK132" s="237"/>
      <c r="AL132" s="237"/>
      <c r="AM132" s="238" t="str">
        <f aca="true">IF(U132&lt;&gt;"","",IF(C132&lt;&gt;"","verlegt",IF(B132&lt;TODAY(),"offen","")))</f>
        <v/>
      </c>
      <c r="AN132" s="238"/>
      <c r="AO132" s="239" t="str">
        <f aca="true">IF(U132&lt;&gt;"","",IF(C132="","",IF(C132&lt;TODAY(),"offen","")))</f>
        <v/>
      </c>
      <c r="AP132" s="239"/>
      <c r="AQ132" s="223" t="n">
        <f aca="false">IF(F132&gt;G132,1,0)</f>
        <v>0</v>
      </c>
      <c r="AR132" s="223" t="n">
        <f aca="false">IF(G132&gt;F132,1,0)</f>
        <v>0</v>
      </c>
      <c r="AS132" s="27" t="n">
        <f aca="false">IF(H132&gt;I132,1,0)</f>
        <v>0</v>
      </c>
      <c r="AT132" s="3" t="n">
        <f aca="false">IF(I132&gt;H132,1,0)</f>
        <v>0</v>
      </c>
      <c r="AU132" s="223" t="n">
        <f aca="false">IF(J132&gt;K132,1,0)</f>
        <v>0</v>
      </c>
      <c r="AV132" s="223" t="n">
        <f aca="false">IF(K132&gt;J132,1,0)</f>
        <v>0</v>
      </c>
      <c r="AW132" s="27" t="n">
        <f aca="false">IF(L132&gt;M132,1,0)</f>
        <v>0</v>
      </c>
      <c r="AX132" s="27" t="n">
        <f aca="false">IF(M132&gt;L132,1,0)</f>
        <v>0</v>
      </c>
      <c r="AY132" s="223" t="n">
        <f aca="false">IF(N132&gt;O132,1,0)</f>
        <v>0</v>
      </c>
      <c r="AZ132" s="223" t="n">
        <f aca="false">IF(O132&gt;N132,1,0)</f>
        <v>0</v>
      </c>
      <c r="BA132" s="177" t="n">
        <f aca="false">IF(T132=3,1,0)</f>
        <v>0</v>
      </c>
      <c r="BB132" s="177" t="n">
        <f aca="false">IF(T132=2,1,0)</f>
        <v>0</v>
      </c>
      <c r="BC132" s="177" t="n">
        <f aca="false">IF(T132=1,1,0)</f>
        <v>0</v>
      </c>
      <c r="BD132" s="177" t="n">
        <f aca="false">IF(AND(T132=0,U132&lt;&gt;0),1,0)</f>
        <v>0</v>
      </c>
      <c r="BE132" s="177" t="n">
        <f aca="false">IF(U101=3,1,0)</f>
        <v>0</v>
      </c>
      <c r="BF132" s="177" t="n">
        <f aca="false">IF(U101=2,1,0)</f>
        <v>0</v>
      </c>
      <c r="BG132" s="177" t="n">
        <f aca="false">IF(U101=1,1,0)</f>
        <v>0</v>
      </c>
      <c r="BH132" s="177" t="n">
        <f aca="false">IF(AND(U101=0,T101&lt;&gt;0),1,0)</f>
        <v>0</v>
      </c>
      <c r="BI132" s="27"/>
    </row>
    <row r="133" customFormat="false" ht="15" hidden="true" customHeight="true" outlineLevel="0" collapsed="false">
      <c r="A133" s="224"/>
      <c r="B133" s="225"/>
      <c r="C133" s="263"/>
      <c r="D133" s="262" t="n">
        <f aca="false">D132</f>
        <v>0</v>
      </c>
      <c r="E133" s="228" t="n">
        <f aca="false">E21</f>
        <v>0</v>
      </c>
      <c r="F133" s="231"/>
      <c r="G133" s="232"/>
      <c r="H133" s="229"/>
      <c r="I133" s="230"/>
      <c r="J133" s="231"/>
      <c r="K133" s="232"/>
      <c r="L133" s="229"/>
      <c r="M133" s="230"/>
      <c r="N133" s="231"/>
      <c r="O133" s="232"/>
      <c r="P133" s="235" t="str">
        <f aca="false">IF(F133="","",F133+H133+J133+L133+N133)</f>
        <v/>
      </c>
      <c r="Q133" s="236" t="str">
        <f aca="false">IF(G133="","",G133+I133+K133+M133+O133)</f>
        <v/>
      </c>
      <c r="R133" s="235" t="str">
        <f aca="false">IF(F133="","",AQ133+AS133+AU133+AW133+AY133)</f>
        <v/>
      </c>
      <c r="S133" s="236" t="str">
        <f aca="false">IF(G133="","",AR133+AT133+AV133+AX133+AZ133)</f>
        <v/>
      </c>
      <c r="T133" s="218" t="n">
        <f aca="false">IF(AND(R133&lt;&gt;"",R133=3,S133=0),3,              (IF(AND(R133&lt;&gt;"",R133=3,S133=1),3,                           (IF(AND(R133&lt;&gt;"",R133=3,S133=2),2,                        (IF(AND(R133&lt;&gt;"",R133=2),1,                                                 (IF(AND(R133&lt;&gt;"",R133=1),0,                                                               (IF(AND(R133&lt;&gt;"",R133=0),0,                                                                                0)))))))))))</f>
        <v>0</v>
      </c>
      <c r="U133" s="219" t="n">
        <f aca="false">IF(AND(S133&lt;&gt;"",S133=3,R133=0),3,              (IF(AND(S133&lt;&gt;"",S133=3,R133=1),3,                           (IF(AND(S133&lt;&gt;"",S133=3,R133=2),2,                        (IF(AND(S133&lt;&gt;"",S133=2),1,                                                 (IF(AND(S133&lt;&gt;"",S133=1),0,                                                               (IF(AND(S133&lt;&gt;"",S133=0),0,                                                                                0)))))))))))</f>
        <v>0</v>
      </c>
      <c r="V133" s="237"/>
      <c r="W133" s="237"/>
      <c r="X133" s="237"/>
      <c r="Y133" s="237"/>
      <c r="Z133" s="237"/>
      <c r="AA133" s="237"/>
      <c r="AB133" s="237"/>
      <c r="AC133" s="237"/>
      <c r="AD133" s="237"/>
      <c r="AE133" s="237"/>
      <c r="AF133" s="237"/>
      <c r="AG133" s="237"/>
      <c r="AH133" s="237"/>
      <c r="AI133" s="237"/>
      <c r="AJ133" s="237"/>
      <c r="AK133" s="237"/>
      <c r="AL133" s="237"/>
      <c r="AM133" s="238" t="str">
        <f aca="true">IF(U133&lt;&gt;"","",IF(C133&lt;&gt;"","verlegt",IF(B133&lt;TODAY(),"offen","")))</f>
        <v/>
      </c>
      <c r="AN133" s="238"/>
      <c r="AO133" s="239" t="str">
        <f aca="true">IF(U133&lt;&gt;"","",IF(C133="","",IF(C133&lt;TODAY(),"offen","")))</f>
        <v/>
      </c>
      <c r="AP133" s="239"/>
      <c r="AQ133" s="223" t="n">
        <f aca="false">IF(F133&gt;G133,1,0)</f>
        <v>0</v>
      </c>
      <c r="AR133" s="223" t="n">
        <f aca="false">IF(G133&gt;F133,1,0)</f>
        <v>0</v>
      </c>
      <c r="AS133" s="27" t="n">
        <f aca="false">IF(H133&gt;I133,1,0)</f>
        <v>0</v>
      </c>
      <c r="AT133" s="3" t="n">
        <f aca="false">IF(I133&gt;H133,1,0)</f>
        <v>0</v>
      </c>
      <c r="AU133" s="223" t="n">
        <f aca="false">IF(J133&gt;K133,1,0)</f>
        <v>0</v>
      </c>
      <c r="AV133" s="223" t="n">
        <f aca="false">IF(K133&gt;J133,1,0)</f>
        <v>0</v>
      </c>
      <c r="AW133" s="27" t="n">
        <f aca="false">IF(L133&gt;M133,1,0)</f>
        <v>0</v>
      </c>
      <c r="AX133" s="27" t="n">
        <f aca="false">IF(M133&gt;L133,1,0)</f>
        <v>0</v>
      </c>
      <c r="AY133" s="223" t="n">
        <f aca="false">IF(N133&gt;O133,1,0)</f>
        <v>0</v>
      </c>
      <c r="AZ133" s="223" t="n">
        <f aca="false">IF(O133&gt;N133,1,0)</f>
        <v>0</v>
      </c>
      <c r="BA133" s="177" t="n">
        <f aca="false">IF(T133=3,1,0)</f>
        <v>0</v>
      </c>
      <c r="BB133" s="177" t="n">
        <f aca="false">IF(T133=2,1,0)</f>
        <v>0</v>
      </c>
      <c r="BC133" s="177" t="n">
        <f aca="false">IF(T133=1,1,0)</f>
        <v>0</v>
      </c>
      <c r="BD133" s="177" t="n">
        <f aca="false">IF(AND(T133=0,U133&lt;&gt;0),1,0)</f>
        <v>0</v>
      </c>
      <c r="BE133" s="177" t="n">
        <f aca="false">IF(U112=3,1,0)</f>
        <v>0</v>
      </c>
      <c r="BF133" s="177" t="n">
        <f aca="false">IF(U112=2,1,0)</f>
        <v>0</v>
      </c>
      <c r="BG133" s="177" t="n">
        <f aca="false">IF(U112=1,1,0)</f>
        <v>0</v>
      </c>
      <c r="BH133" s="177" t="n">
        <f aca="false">IF(AND(U112=0,T112&lt;&gt;0),1,0)</f>
        <v>0</v>
      </c>
      <c r="BI133" s="27"/>
    </row>
    <row r="134" customFormat="false" ht="15" hidden="true" customHeight="true" outlineLevel="0" collapsed="false">
      <c r="A134" s="224"/>
      <c r="B134" s="225"/>
      <c r="C134" s="263"/>
      <c r="D134" s="262" t="n">
        <f aca="false">D133</f>
        <v>0</v>
      </c>
      <c r="E134" s="228" t="n">
        <f aca="false">E24</f>
        <v>0</v>
      </c>
      <c r="F134" s="231"/>
      <c r="G134" s="232"/>
      <c r="H134" s="229"/>
      <c r="I134" s="230"/>
      <c r="J134" s="231"/>
      <c r="K134" s="232"/>
      <c r="L134" s="229"/>
      <c r="M134" s="230"/>
      <c r="N134" s="231"/>
      <c r="O134" s="232"/>
      <c r="P134" s="235" t="str">
        <f aca="false">IF(F134="","",F134+H134+J134+L134+N134)</f>
        <v/>
      </c>
      <c r="Q134" s="236" t="str">
        <f aca="false">IF(G134="","",G134+I134+K134+M134+O134)</f>
        <v/>
      </c>
      <c r="R134" s="235" t="str">
        <f aca="false">IF(F134="","",AQ134+AS134+AU134+AW134+AY134)</f>
        <v/>
      </c>
      <c r="S134" s="236" t="str">
        <f aca="false">IF(G134="","",AR134+AT134+AV134+AX134+AZ134)</f>
        <v/>
      </c>
      <c r="T134" s="218" t="n">
        <f aca="false">IF(AND(R134&lt;&gt;"",R134=3,S134=0),3,              (IF(AND(R134&lt;&gt;"",R134=3,S134=1),3,                           (IF(AND(R134&lt;&gt;"",R134=3,S134=2),2,                        (IF(AND(R134&lt;&gt;"",R134=2),1,                                                 (IF(AND(R134&lt;&gt;"",R134=1),0,                                                               (IF(AND(R134&lt;&gt;"",R134=0),0,                                                                                0)))))))))))</f>
        <v>0</v>
      </c>
      <c r="U134" s="219" t="n">
        <f aca="false">IF(AND(S134&lt;&gt;"",S134=3,R134=0),3,              (IF(AND(S134&lt;&gt;"",S134=3,R134=1),3,                           (IF(AND(S134&lt;&gt;"",S134=3,R134=2),2,                        (IF(AND(S134&lt;&gt;"",S134=2),1,                                                 (IF(AND(S134&lt;&gt;"",S134=1),0,                                                               (IF(AND(S134&lt;&gt;"",S134=0),0,                                                                                0)))))))))))</f>
        <v>0</v>
      </c>
      <c r="V134" s="237"/>
      <c r="W134" s="237"/>
      <c r="X134" s="237"/>
      <c r="Y134" s="237"/>
      <c r="Z134" s="237"/>
      <c r="AA134" s="237"/>
      <c r="AB134" s="237"/>
      <c r="AC134" s="237"/>
      <c r="AD134" s="237"/>
      <c r="AE134" s="237"/>
      <c r="AF134" s="237"/>
      <c r="AG134" s="237"/>
      <c r="AH134" s="237"/>
      <c r="AI134" s="237"/>
      <c r="AJ134" s="237"/>
      <c r="AK134" s="237"/>
      <c r="AL134" s="237"/>
      <c r="AM134" s="238" t="str">
        <f aca="true">IF(U134&lt;&gt;"","",IF(C134&lt;&gt;"","verlegt",IF(B134&lt;TODAY(),"offen","")))</f>
        <v/>
      </c>
      <c r="AN134" s="238"/>
      <c r="AO134" s="239" t="str">
        <f aca="true">IF(U134&lt;&gt;"","",IF(C134="","",IF(C134&lt;TODAY(),"offen","")))</f>
        <v/>
      </c>
      <c r="AP134" s="239"/>
      <c r="AQ134" s="223" t="n">
        <f aca="false">IF(F134&gt;G134,1,0)</f>
        <v>0</v>
      </c>
      <c r="AR134" s="223" t="n">
        <f aca="false">IF(G134&gt;F134,1,0)</f>
        <v>0</v>
      </c>
      <c r="AS134" s="27" t="n">
        <f aca="false">IF(H134&gt;I134,1,0)</f>
        <v>0</v>
      </c>
      <c r="AT134" s="3" t="n">
        <f aca="false">IF(I134&gt;H134,1,0)</f>
        <v>0</v>
      </c>
      <c r="AU134" s="223" t="n">
        <f aca="false">IF(J134&gt;K134,1,0)</f>
        <v>0</v>
      </c>
      <c r="AV134" s="223" t="n">
        <f aca="false">IF(K134&gt;J134,1,0)</f>
        <v>0</v>
      </c>
      <c r="AW134" s="27" t="n">
        <f aca="false">IF(L134&gt;M134,1,0)</f>
        <v>0</v>
      </c>
      <c r="AX134" s="27" t="n">
        <f aca="false">IF(M134&gt;L134,1,0)</f>
        <v>0</v>
      </c>
      <c r="AY134" s="223" t="n">
        <f aca="false">IF(N134&gt;O134,1,0)</f>
        <v>0</v>
      </c>
      <c r="AZ134" s="223" t="n">
        <f aca="false">IF(O134&gt;N134,1,0)</f>
        <v>0</v>
      </c>
      <c r="BA134" s="177" t="n">
        <f aca="false">IF(T134=3,1,0)</f>
        <v>0</v>
      </c>
      <c r="BB134" s="177" t="n">
        <f aca="false">IF(T134=2,1,0)</f>
        <v>0</v>
      </c>
      <c r="BC134" s="177" t="n">
        <f aca="false">IF(T134=1,1,0)</f>
        <v>0</v>
      </c>
      <c r="BD134" s="177" t="n">
        <f aca="false">IF(AND(T134=0,U134&lt;&gt;0),1,0)</f>
        <v>0</v>
      </c>
      <c r="BE134" s="177" t="n">
        <f aca="false">IF(U123=3,1,0)</f>
        <v>0</v>
      </c>
      <c r="BF134" s="177" t="n">
        <f aca="false">IF(U123=2,1,0)</f>
        <v>0</v>
      </c>
      <c r="BG134" s="177" t="n">
        <f aca="false">IF(U123=1,1,0)</f>
        <v>0</v>
      </c>
      <c r="BH134" s="177" t="n">
        <f aca="false">IF(AND(U123=0,T123&lt;&gt;0),1,0)</f>
        <v>0</v>
      </c>
      <c r="BI134" s="27"/>
    </row>
    <row r="135" customFormat="false" ht="15" hidden="true" customHeight="true" outlineLevel="0" collapsed="false">
      <c r="A135" s="224"/>
      <c r="B135" s="225"/>
      <c r="C135" s="263"/>
      <c r="D135" s="262" t="n">
        <f aca="false">D134</f>
        <v>0</v>
      </c>
      <c r="E135" s="228" t="n">
        <f aca="false">E30</f>
        <v>0</v>
      </c>
      <c r="F135" s="231"/>
      <c r="G135" s="232"/>
      <c r="H135" s="229"/>
      <c r="I135" s="230"/>
      <c r="J135" s="231"/>
      <c r="K135" s="232"/>
      <c r="L135" s="229"/>
      <c r="M135" s="230"/>
      <c r="N135" s="231"/>
      <c r="O135" s="232"/>
      <c r="P135" s="235" t="str">
        <f aca="false">IF(F135="","",F135+H135+J135+L135+N135)</f>
        <v/>
      </c>
      <c r="Q135" s="236" t="str">
        <f aca="false">IF(G135="","",G135+I135+K135+M135+O135)</f>
        <v/>
      </c>
      <c r="R135" s="235" t="str">
        <f aca="false">IF(F135="","",AQ135+AS135+AU135+AW135+AY135)</f>
        <v/>
      </c>
      <c r="S135" s="236" t="str">
        <f aca="false">IF(G135="","",AR135+AT135+AV135+AX135+AZ135)</f>
        <v/>
      </c>
      <c r="T135" s="218" t="n">
        <f aca="false">IF(AND(R135&lt;&gt;"",R135=3,S135=0),3,              (IF(AND(R135&lt;&gt;"",R135=3,S135=1),3,                           (IF(AND(R135&lt;&gt;"",R135=3,S135=2),2,                        (IF(AND(R135&lt;&gt;"",R135=2),1,                                                 (IF(AND(R135&lt;&gt;"",R135=1),0,                                                               (IF(AND(R135&lt;&gt;"",R135=0),0,                                                                                0)))))))))))</f>
        <v>0</v>
      </c>
      <c r="U135" s="219" t="n">
        <f aca="false">IF(AND(S135&lt;&gt;"",S135=3,R135=0),3,              (IF(AND(S135&lt;&gt;"",S135=3,R135=1),3,                           (IF(AND(S135&lt;&gt;"",S135=3,R135=2),2,                        (IF(AND(S135&lt;&gt;"",S135=2),1,                                                 (IF(AND(S135&lt;&gt;"",S135=1),0,                                                               (IF(AND(S135&lt;&gt;"",S135=0),0,                                                                                0)))))))))))</f>
        <v>0</v>
      </c>
      <c r="V135" s="237"/>
      <c r="W135" s="237"/>
      <c r="X135" s="237"/>
      <c r="Y135" s="237"/>
      <c r="Z135" s="237"/>
      <c r="AA135" s="237"/>
      <c r="AB135" s="237"/>
      <c r="AC135" s="237"/>
      <c r="AD135" s="237"/>
      <c r="AE135" s="237"/>
      <c r="AF135" s="237"/>
      <c r="AG135" s="237"/>
      <c r="AH135" s="237"/>
      <c r="AI135" s="237"/>
      <c r="AJ135" s="237"/>
      <c r="AK135" s="237"/>
      <c r="AL135" s="237"/>
      <c r="AM135" s="238" t="str">
        <f aca="true">IF(U135&lt;&gt;"","",IF(C135&lt;&gt;"","verlegt",IF(B135&lt;TODAY(),"offen","")))</f>
        <v/>
      </c>
      <c r="AN135" s="238"/>
      <c r="AO135" s="239" t="str">
        <f aca="true">IF(U135&lt;&gt;"","",IF(C135="","",IF(C135&lt;TODAY(),"offen","")))</f>
        <v/>
      </c>
      <c r="AP135" s="239"/>
      <c r="AQ135" s="223" t="n">
        <f aca="false">IF(F135&gt;G135,1,0)</f>
        <v>0</v>
      </c>
      <c r="AR135" s="223" t="n">
        <f aca="false">IF(G135&gt;F135,1,0)</f>
        <v>0</v>
      </c>
      <c r="AS135" s="27" t="n">
        <f aca="false">IF(H135&gt;I135,1,0)</f>
        <v>0</v>
      </c>
      <c r="AT135" s="3" t="n">
        <f aca="false">IF(I135&gt;H135,1,0)</f>
        <v>0</v>
      </c>
      <c r="AU135" s="223" t="n">
        <f aca="false">IF(J135&gt;K135,1,0)</f>
        <v>0</v>
      </c>
      <c r="AV135" s="223" t="n">
        <f aca="false">IF(K135&gt;J135,1,0)</f>
        <v>0</v>
      </c>
      <c r="AW135" s="27" t="n">
        <f aca="false">IF(L135&gt;M135,1,0)</f>
        <v>0</v>
      </c>
      <c r="AX135" s="27" t="n">
        <f aca="false">IF(M135&gt;L135,1,0)</f>
        <v>0</v>
      </c>
      <c r="AY135" s="223" t="n">
        <f aca="false">IF(N135&gt;O135,1,0)</f>
        <v>0</v>
      </c>
      <c r="AZ135" s="223" t="n">
        <f aca="false">IF(O135&gt;N135,1,0)</f>
        <v>0</v>
      </c>
      <c r="BA135" s="177" t="n">
        <f aca="false">IF(T135=3,1,0)</f>
        <v>0</v>
      </c>
      <c r="BB135" s="177" t="n">
        <f aca="false">IF(T135=2,1,0)</f>
        <v>0</v>
      </c>
      <c r="BC135" s="177" t="n">
        <f aca="false">IF(T135=1,1,0)</f>
        <v>0</v>
      </c>
      <c r="BD135" s="177" t="n">
        <f aca="false">IF(AND(T135=0,U135&lt;&gt;0),1,0)</f>
        <v>0</v>
      </c>
      <c r="BE135" s="177" t="n">
        <f aca="false">IF(U146=3,1,0)</f>
        <v>0</v>
      </c>
      <c r="BF135" s="177" t="n">
        <f aca="false">IF(U146=2,1,0)</f>
        <v>0</v>
      </c>
      <c r="BG135" s="177" t="n">
        <f aca="false">IF(U146=1,1,0)</f>
        <v>0</v>
      </c>
      <c r="BH135" s="177" t="n">
        <f aca="false">IF(AND(U146=0,T146&lt;&gt;0),1,0)</f>
        <v>0</v>
      </c>
      <c r="BI135" s="27"/>
    </row>
    <row r="136" customFormat="false" ht="15" hidden="true" customHeight="true" outlineLevel="0" collapsed="false">
      <c r="A136" s="241"/>
      <c r="B136" s="242"/>
      <c r="C136" s="265"/>
      <c r="D136" s="266" t="n">
        <f aca="false">D135</f>
        <v>0</v>
      </c>
      <c r="E136" s="267" t="n">
        <f aca="false">E33</f>
        <v>0</v>
      </c>
      <c r="F136" s="247"/>
      <c r="G136" s="248"/>
      <c r="H136" s="245"/>
      <c r="I136" s="246"/>
      <c r="J136" s="247"/>
      <c r="K136" s="248"/>
      <c r="L136" s="245"/>
      <c r="M136" s="246"/>
      <c r="N136" s="247"/>
      <c r="O136" s="248"/>
      <c r="P136" s="251" t="str">
        <f aca="false">IF(F136="","",F136+H136+J136+L136+N136)</f>
        <v/>
      </c>
      <c r="Q136" s="252" t="str">
        <f aca="false">IF(G136="","",G136+I136+K136+M136+O136)</f>
        <v/>
      </c>
      <c r="R136" s="251" t="str">
        <f aca="false">IF(F136="","",AQ136+AS136+AU136+AW136+AY136)</f>
        <v/>
      </c>
      <c r="S136" s="252" t="str">
        <f aca="false">IF(G136="","",AR136+AT136+AV136+AX136+AZ136)</f>
        <v/>
      </c>
      <c r="T136" s="218" t="n">
        <f aca="false">IF(AND(R136&lt;&gt;"",R136=3,S136=0),3,              (IF(AND(R136&lt;&gt;"",R136=3,S136=1),3,                           (IF(AND(R136&lt;&gt;"",R136=3,S136=2),2,                        (IF(AND(R136&lt;&gt;"",R136=2),1,                                                 (IF(AND(R136&lt;&gt;"",R136=1),0,                                                               (IF(AND(R136&lt;&gt;"",R136=0),0,                                                                                0)))))))))))</f>
        <v>0</v>
      </c>
      <c r="U136" s="219" t="n">
        <f aca="false">IF(AND(S136&lt;&gt;"",S136=3,R136=0),3,              (IF(AND(S136&lt;&gt;"",S136=3,R136=1),3,                           (IF(AND(S136&lt;&gt;"",S136=3,R136=2),2,                        (IF(AND(S136&lt;&gt;"",S136=2),1,                                                 (IF(AND(S136&lt;&gt;"",S136=1),0,                                                               (IF(AND(S136&lt;&gt;"",S136=0),0,                                                                                0)))))))))))</f>
        <v>0</v>
      </c>
      <c r="V136" s="253"/>
      <c r="W136" s="253"/>
      <c r="X136" s="253"/>
      <c r="Y136" s="253"/>
      <c r="Z136" s="253"/>
      <c r="AA136" s="253"/>
      <c r="AB136" s="253"/>
      <c r="AC136" s="253"/>
      <c r="AD136" s="253"/>
      <c r="AE136" s="253"/>
      <c r="AF136" s="253"/>
      <c r="AG136" s="253"/>
      <c r="AH136" s="253"/>
      <c r="AI136" s="253"/>
      <c r="AJ136" s="253"/>
      <c r="AK136" s="253"/>
      <c r="AL136" s="253"/>
      <c r="AM136" s="254" t="str">
        <f aca="true">IF(U136&lt;&gt;"","",IF(C136&lt;&gt;"","verlegt",IF(B136&lt;TODAY(),"offen","")))</f>
        <v/>
      </c>
      <c r="AN136" s="254"/>
      <c r="AO136" s="255" t="str">
        <f aca="true">IF(U136&lt;&gt;"","",IF(C136="","",IF(C136&lt;TODAY(),"offen","")))</f>
        <v/>
      </c>
      <c r="AP136" s="255"/>
      <c r="AQ136" s="223" t="n">
        <f aca="false">IF(F136&gt;G136,1,0)</f>
        <v>0</v>
      </c>
      <c r="AR136" s="223" t="n">
        <f aca="false">IF(G136&gt;F136,1,0)</f>
        <v>0</v>
      </c>
      <c r="AS136" s="27" t="n">
        <f aca="false">IF(H136&gt;I136,1,0)</f>
        <v>0</v>
      </c>
      <c r="AT136" s="3" t="n">
        <f aca="false">IF(I136&gt;H136,1,0)</f>
        <v>0</v>
      </c>
      <c r="AU136" s="223" t="n">
        <f aca="false">IF(J136&gt;K136,1,0)</f>
        <v>0</v>
      </c>
      <c r="AV136" s="223" t="n">
        <f aca="false">IF(K136&gt;J136,1,0)</f>
        <v>0</v>
      </c>
      <c r="AW136" s="27" t="n">
        <f aca="false">IF(L136&gt;M136,1,0)</f>
        <v>0</v>
      </c>
      <c r="AX136" s="27" t="n">
        <f aca="false">IF(M136&gt;L136,1,0)</f>
        <v>0</v>
      </c>
      <c r="AY136" s="223" t="n">
        <f aca="false">IF(N136&gt;O136,1,0)</f>
        <v>0</v>
      </c>
      <c r="AZ136" s="223" t="n">
        <f aca="false">IF(O136&gt;N136,1,0)</f>
        <v>0</v>
      </c>
      <c r="BA136" s="177" t="n">
        <f aca="false">IF(T136=3,1,0)</f>
        <v>0</v>
      </c>
      <c r="BB136" s="177" t="n">
        <f aca="false">IF(T136=2,1,0)</f>
        <v>0</v>
      </c>
      <c r="BC136" s="177" t="n">
        <f aca="false">IF(T136=1,1,0)</f>
        <v>0</v>
      </c>
      <c r="BD136" s="177" t="n">
        <f aca="false">IF(AND(T136=0,U136&lt;&gt;0),1,0)</f>
        <v>0</v>
      </c>
      <c r="BE136" s="177" t="n">
        <f aca="false">IF(U157=3,1,0)</f>
        <v>0</v>
      </c>
      <c r="BF136" s="177" t="n">
        <f aca="false">IF(U157=2,1,0)</f>
        <v>0</v>
      </c>
      <c r="BG136" s="177" t="n">
        <f aca="false">IF(U157=1,1,0)</f>
        <v>0</v>
      </c>
      <c r="BH136" s="177" t="n">
        <f aca="false">IF(AND(U157=0,T157&lt;&gt;0),1,0)</f>
        <v>0</v>
      </c>
      <c r="BI136" s="27"/>
    </row>
    <row r="137" customFormat="false" ht="15" hidden="true" customHeight="true" outlineLevel="0" collapsed="false">
      <c r="A137" s="26"/>
      <c r="C137" s="27"/>
      <c r="D137" s="24"/>
      <c r="E137" s="24"/>
      <c r="T137" s="218" t="n">
        <f aca="false">IF(AND(R137&lt;&gt;"",R137=3,S137=0),3,              (IF(AND(R137&lt;&gt;"",R137=3,S137=1),3,                           (IF(AND(R137&lt;&gt;"",R137=3,S137=2),2,                        (IF(AND(R137&lt;&gt;"",R137=2),1,                                                 (IF(AND(R137&lt;&gt;"",R137=1),0,                                                               (IF(AND(R137&lt;&gt;"",R137=0),0,                                                                                0)))))))))))</f>
        <v>0</v>
      </c>
      <c r="U137" s="219" t="n">
        <f aca="false">IF(AND(S137&lt;&gt;"",S137=3,R137=0),3,              (IF(AND(S137&lt;&gt;"",S137=3,R137=1),3,                           (IF(AND(S137&lt;&gt;"",S137=3,R137=2),2,                        (IF(AND(S137&lt;&gt;"",S137=2),1,                                                 (IF(AND(S137&lt;&gt;"",S137=1),0,                                                               (IF(AND(S137&lt;&gt;"",S137=0),0,                                                                                0)))))))))))</f>
        <v>0</v>
      </c>
      <c r="V137" s="256"/>
      <c r="W137" s="256"/>
      <c r="X137" s="257"/>
      <c r="Y137" s="257"/>
      <c r="Z137" s="257"/>
      <c r="AA137" s="257"/>
      <c r="AB137" s="257"/>
      <c r="AC137" s="257"/>
      <c r="AD137" s="257"/>
      <c r="AE137" s="257"/>
      <c r="AF137" s="257"/>
      <c r="AG137" s="257"/>
      <c r="AH137" s="257"/>
      <c r="AI137" s="257"/>
      <c r="AJ137" s="257"/>
      <c r="AK137" s="257"/>
      <c r="AL137" s="257"/>
      <c r="AM137" s="257"/>
      <c r="AQ137" s="223"/>
      <c r="AR137" s="223"/>
      <c r="AS137" s="27"/>
      <c r="AU137" s="223"/>
      <c r="AV137" s="223"/>
      <c r="AW137" s="27"/>
      <c r="AX137" s="27"/>
      <c r="AY137" s="223"/>
      <c r="AZ137" s="223"/>
      <c r="BA137" s="258" t="n">
        <f aca="false">SUM(BA127:BA136)</f>
        <v>0</v>
      </c>
      <c r="BB137" s="258" t="n">
        <f aca="false">SUM(BB127:BB136)</f>
        <v>0</v>
      </c>
      <c r="BC137" s="258" t="n">
        <f aca="false">SUM(BC127:BC136)</f>
        <v>0</v>
      </c>
      <c r="BD137" s="258" t="n">
        <f aca="false">SUM(BD127:BD136)</f>
        <v>0</v>
      </c>
      <c r="BE137" s="258" t="n">
        <f aca="false">SUM(BE127:BE136)</f>
        <v>0</v>
      </c>
      <c r="BF137" s="258" t="n">
        <f aca="false">SUM(BF127:BF136)</f>
        <v>0</v>
      </c>
      <c r="BG137" s="258" t="n">
        <f aca="false">SUM(BG127:BG136)</f>
        <v>0</v>
      </c>
      <c r="BH137" s="258" t="n">
        <f aca="false">SUM(BH127:BH136)</f>
        <v>0</v>
      </c>
      <c r="BI137" s="27" t="n">
        <f aca="false">SUM(BA137:BH137)</f>
        <v>0</v>
      </c>
    </row>
    <row r="138" customFormat="false" ht="15" hidden="true" customHeight="true" outlineLevel="0" collapsed="false">
      <c r="A138" s="205"/>
      <c r="B138" s="206"/>
      <c r="C138" s="259"/>
      <c r="D138" s="260" t="n">
        <f aca="false">E30</f>
        <v>0</v>
      </c>
      <c r="E138" s="209" t="str">
        <f aca="false">E3</f>
        <v>VBC Altenglan</v>
      </c>
      <c r="F138" s="212"/>
      <c r="G138" s="213"/>
      <c r="H138" s="210"/>
      <c r="I138" s="211"/>
      <c r="J138" s="212"/>
      <c r="K138" s="213"/>
      <c r="L138" s="210"/>
      <c r="M138" s="211"/>
      <c r="N138" s="212"/>
      <c r="O138" s="213"/>
      <c r="P138" s="216" t="str">
        <f aca="false">IF(F138="","",F138+H138+J138+L138+N138)</f>
        <v/>
      </c>
      <c r="Q138" s="217" t="str">
        <f aca="false">IF(G138="","",G138+I138+K138+M138+O138)</f>
        <v/>
      </c>
      <c r="R138" s="216" t="str">
        <f aca="false">IF(F138="","",AQ138+AS138+AU138+AW138+AY138)</f>
        <v/>
      </c>
      <c r="S138" s="217" t="str">
        <f aca="false">IF(G138="","",AR138+AT138+AV138+AX138+AZ138)</f>
        <v/>
      </c>
      <c r="T138" s="218" t="n">
        <f aca="false">IF(AND(R138&lt;&gt;"",R138=3,S138=0),3,              (IF(AND(R138&lt;&gt;"",R138=3,S138=1),3,                           (IF(AND(R138&lt;&gt;"",R138=3,S138=2),2,                        (IF(AND(R138&lt;&gt;"",R138=2),1,                                                 (IF(AND(R138&lt;&gt;"",R138=1),0,                                                               (IF(AND(R138&lt;&gt;"",R138=0),0,                                                                                0)))))))))))</f>
        <v>0</v>
      </c>
      <c r="U138" s="219" t="n">
        <f aca="false">IF(AND(S138&lt;&gt;"",S138=3,R138=0),3,              (IF(AND(S138&lt;&gt;"",S138=3,R138=1),3,                           (IF(AND(S138&lt;&gt;"",S138=3,R138=2),2,                        (IF(AND(S138&lt;&gt;"",S138=2),1,                                                 (IF(AND(S138&lt;&gt;"",S138=1),0,                                                               (IF(AND(S138&lt;&gt;"",S138=0),0,                                                                                0)))))))))))</f>
        <v>0</v>
      </c>
      <c r="V138" s="220"/>
      <c r="W138" s="220"/>
      <c r="X138" s="220"/>
      <c r="Y138" s="220"/>
      <c r="Z138" s="220"/>
      <c r="AA138" s="220"/>
      <c r="AB138" s="220"/>
      <c r="AC138" s="220"/>
      <c r="AD138" s="220"/>
      <c r="AE138" s="220"/>
      <c r="AF138" s="220"/>
      <c r="AG138" s="220"/>
      <c r="AH138" s="220"/>
      <c r="AI138" s="220"/>
      <c r="AJ138" s="220"/>
      <c r="AK138" s="220"/>
      <c r="AL138" s="220"/>
      <c r="AM138" s="221" t="str">
        <f aca="true">IF(U138&lt;&gt;"","",IF(C138&lt;&gt;"","verlegt",IF(B138&lt;TODAY(),"offen","")))</f>
        <v/>
      </c>
      <c r="AN138" s="221"/>
      <c r="AO138" s="222" t="str">
        <f aca="true">IF(U138&lt;&gt;"","",IF(C138="","",IF(C138&lt;TODAY(),"offen","")))</f>
        <v/>
      </c>
      <c r="AP138" s="222"/>
      <c r="AQ138" s="223" t="n">
        <f aca="false">IF(F138&gt;G138,1,0)</f>
        <v>0</v>
      </c>
      <c r="AR138" s="223" t="n">
        <f aca="false">IF(G138&gt;F138,1,0)</f>
        <v>0</v>
      </c>
      <c r="AS138" s="27" t="n">
        <f aca="false">IF(H138&gt;I138,1,0)</f>
        <v>0</v>
      </c>
      <c r="AT138" s="3" t="n">
        <f aca="false">IF(I138&gt;H138,1,0)</f>
        <v>0</v>
      </c>
      <c r="AU138" s="223" t="n">
        <f aca="false">IF(J138&gt;K138,1,0)</f>
        <v>0</v>
      </c>
      <c r="AV138" s="223" t="n">
        <f aca="false">IF(K138&gt;J138,1,0)</f>
        <v>0</v>
      </c>
      <c r="AW138" s="27" t="n">
        <f aca="false">IF(L138&gt;M138,1,0)</f>
        <v>0</v>
      </c>
      <c r="AX138" s="27" t="n">
        <f aca="false">IF(M138&gt;L138,1,0)</f>
        <v>0</v>
      </c>
      <c r="AY138" s="223" t="n">
        <f aca="false">IF(N138&gt;O138,1,0)</f>
        <v>0</v>
      </c>
      <c r="AZ138" s="223" t="n">
        <f aca="false">IF(O138&gt;N138,1,0)</f>
        <v>0</v>
      </c>
      <c r="BA138" s="177" t="n">
        <f aca="false">IF(T138=3,1,0)</f>
        <v>0</v>
      </c>
      <c r="BB138" s="177" t="n">
        <f aca="false">IF(T138=2,1,0)</f>
        <v>0</v>
      </c>
      <c r="BC138" s="177" t="n">
        <f aca="false">IF(T138=1,1,0)</f>
        <v>0</v>
      </c>
      <c r="BD138" s="177" t="n">
        <f aca="false">IF(AND(T138=0,U138&lt;&gt;0),1,0)</f>
        <v>0</v>
      </c>
      <c r="BE138" s="177" t="n">
        <f aca="false">IF(U47=3,1,0)</f>
        <v>0</v>
      </c>
      <c r="BF138" s="177" t="n">
        <f aca="false">IF(U47=2,1,0)</f>
        <v>0</v>
      </c>
      <c r="BG138" s="177" t="n">
        <f aca="false">IF(U47=1,1,0)</f>
        <v>0</v>
      </c>
      <c r="BH138" s="177" t="n">
        <f aca="false">IF(AND(U47=0,T47&lt;&gt;0),1,0)</f>
        <v>0</v>
      </c>
      <c r="BI138" s="27"/>
    </row>
    <row r="139" customFormat="false" ht="15" hidden="true" customHeight="true" outlineLevel="0" collapsed="false">
      <c r="A139" s="224"/>
      <c r="B139" s="225"/>
      <c r="C139" s="263"/>
      <c r="D139" s="262" t="n">
        <f aca="false">D138</f>
        <v>0</v>
      </c>
      <c r="E139" s="228" t="str">
        <f aca="false">E6</f>
        <v>TV Rodenbach US 1</v>
      </c>
      <c r="F139" s="231"/>
      <c r="G139" s="232"/>
      <c r="H139" s="229"/>
      <c r="I139" s="230"/>
      <c r="J139" s="231"/>
      <c r="K139" s="232"/>
      <c r="L139" s="229"/>
      <c r="M139" s="230"/>
      <c r="N139" s="231"/>
      <c r="O139" s="232"/>
      <c r="P139" s="235" t="str">
        <f aca="false">IF(F139="","",F139+H139+J139+L139+N139)</f>
        <v/>
      </c>
      <c r="Q139" s="236" t="str">
        <f aca="false">IF(G139="","",G139+I139+K139+M139+O139)</f>
        <v/>
      </c>
      <c r="R139" s="235" t="str">
        <f aca="false">IF(F139="","",AQ139+AS139+AU139+AW139+AY139)</f>
        <v/>
      </c>
      <c r="S139" s="236" t="str">
        <f aca="false">IF(G139="","",AR139+AT139+AV139+AX139+AZ139)</f>
        <v/>
      </c>
      <c r="T139" s="218" t="n">
        <f aca="false">IF(AND(R139&lt;&gt;"",R139=3,S139=0),3,              (IF(AND(R139&lt;&gt;"",R139=3,S139=1),3,                           (IF(AND(R139&lt;&gt;"",R139=3,S139=2),2,                        (IF(AND(R139&lt;&gt;"",R139=2),1,                                                 (IF(AND(R139&lt;&gt;"",R139=1),0,                                                               (IF(AND(R139&lt;&gt;"",R139=0),0,                                                                                0)))))))))))</f>
        <v>0</v>
      </c>
      <c r="U139" s="219" t="n">
        <f aca="false">IF(AND(S139&lt;&gt;"",S139=3,R139=0),3,              (IF(AND(S139&lt;&gt;"",S139=3,R139=1),3,                           (IF(AND(S139&lt;&gt;"",S139=3,R139=2),2,                        (IF(AND(S139&lt;&gt;"",S139=2),1,                                                 (IF(AND(S139&lt;&gt;"",S139=1),0,                                                               (IF(AND(S139&lt;&gt;"",S139=0),0,                                                                                0)))))))))))</f>
        <v>0</v>
      </c>
      <c r="V139" s="237"/>
      <c r="W139" s="237"/>
      <c r="X139" s="237"/>
      <c r="Y139" s="237"/>
      <c r="Z139" s="237"/>
      <c r="AA139" s="237"/>
      <c r="AB139" s="237"/>
      <c r="AC139" s="237"/>
      <c r="AD139" s="237"/>
      <c r="AE139" s="237"/>
      <c r="AF139" s="237"/>
      <c r="AG139" s="237"/>
      <c r="AH139" s="237"/>
      <c r="AI139" s="237"/>
      <c r="AJ139" s="237"/>
      <c r="AK139" s="237"/>
      <c r="AL139" s="237"/>
      <c r="AM139" s="238" t="str">
        <f aca="true">IF(U139&lt;&gt;"","",IF(C139&lt;&gt;"","verlegt",IF(B139&lt;TODAY(),"offen","")))</f>
        <v/>
      </c>
      <c r="AN139" s="238"/>
      <c r="AO139" s="239" t="str">
        <f aca="true">IF(U139&lt;&gt;"","",IF(C139="","",IF(C139&lt;TODAY(),"offen","")))</f>
        <v/>
      </c>
      <c r="AP139" s="239"/>
      <c r="AQ139" s="223" t="n">
        <f aca="false">IF(F139&gt;G139,1,0)</f>
        <v>0</v>
      </c>
      <c r="AR139" s="223" t="n">
        <f aca="false">IF(G139&gt;F139,1,0)</f>
        <v>0</v>
      </c>
      <c r="AS139" s="27" t="n">
        <f aca="false">IF(H139&gt;I139,1,0)</f>
        <v>0</v>
      </c>
      <c r="AT139" s="3" t="n">
        <f aca="false">IF(I139&gt;H139,1,0)</f>
        <v>0</v>
      </c>
      <c r="AU139" s="223" t="n">
        <f aca="false">IF(J139&gt;K139,1,0)</f>
        <v>0</v>
      </c>
      <c r="AV139" s="223" t="n">
        <f aca="false">IF(K139&gt;J139,1,0)</f>
        <v>0</v>
      </c>
      <c r="AW139" s="27" t="n">
        <f aca="false">IF(L139&gt;M139,1,0)</f>
        <v>0</v>
      </c>
      <c r="AX139" s="27" t="n">
        <f aca="false">IF(M139&gt;L139,1,0)</f>
        <v>0</v>
      </c>
      <c r="AY139" s="223" t="n">
        <f aca="false">IF(N139&gt;O139,1,0)</f>
        <v>0</v>
      </c>
      <c r="AZ139" s="223" t="n">
        <f aca="false">IF(O139&gt;N139,1,0)</f>
        <v>0</v>
      </c>
      <c r="BA139" s="177" t="n">
        <f aca="false">IF(T139=3,1,0)</f>
        <v>0</v>
      </c>
      <c r="BB139" s="177" t="n">
        <f aca="false">IF(T139=2,1,0)</f>
        <v>0</v>
      </c>
      <c r="BC139" s="177" t="n">
        <f aca="false">IF(T139=1,1,0)</f>
        <v>0</v>
      </c>
      <c r="BD139" s="177" t="n">
        <f aca="false">IF(AND(T139=0,U139&lt;&gt;0),1,0)</f>
        <v>0</v>
      </c>
      <c r="BE139" s="177" t="n">
        <f aca="false">IF(U58=3,1,0)</f>
        <v>0</v>
      </c>
      <c r="BF139" s="177" t="n">
        <f aca="false">IF(U58=2,1,0)</f>
        <v>0</v>
      </c>
      <c r="BG139" s="177" t="n">
        <f aca="false">IF(U58=1,1,0)</f>
        <v>0</v>
      </c>
      <c r="BH139" s="177" t="n">
        <f aca="false">IF(AND(U58=0,T58&lt;&gt;0),1,0)</f>
        <v>0</v>
      </c>
      <c r="BI139" s="27"/>
    </row>
    <row r="140" customFormat="false" ht="15" hidden="true" customHeight="true" outlineLevel="0" collapsed="false">
      <c r="A140" s="224"/>
      <c r="B140" s="225"/>
      <c r="C140" s="263"/>
      <c r="D140" s="262" t="n">
        <f aca="false">D139</f>
        <v>0</v>
      </c>
      <c r="E140" s="228" t="str">
        <f aca="false">E9</f>
        <v>SV Miesau</v>
      </c>
      <c r="F140" s="231"/>
      <c r="G140" s="232"/>
      <c r="H140" s="229"/>
      <c r="I140" s="230"/>
      <c r="J140" s="231"/>
      <c r="K140" s="232"/>
      <c r="L140" s="229"/>
      <c r="M140" s="230"/>
      <c r="N140" s="231"/>
      <c r="O140" s="232"/>
      <c r="P140" s="235" t="str">
        <f aca="false">IF(F140="","",F140+H140+J140+L140+N140)</f>
        <v/>
      </c>
      <c r="Q140" s="236" t="str">
        <f aca="false">IF(G140="","",G140+I140+K140+M140+O140)</f>
        <v/>
      </c>
      <c r="R140" s="235" t="str">
        <f aca="false">IF(F140="","",AQ140+AS140+AU140+AW140+AY140)</f>
        <v/>
      </c>
      <c r="S140" s="236" t="str">
        <f aca="false">IF(G140="","",AR140+AT140+AV140+AX140+AZ140)</f>
        <v/>
      </c>
      <c r="T140" s="218" t="n">
        <f aca="false">IF(AND(R140&lt;&gt;"",R140=3,S140=0),3,              (IF(AND(R140&lt;&gt;"",R140=3,S140=1),3,                           (IF(AND(R140&lt;&gt;"",R140=3,S140=2),2,                        (IF(AND(R140&lt;&gt;"",R140=2),1,                                                 (IF(AND(R140&lt;&gt;"",R140=1),0,                                                               (IF(AND(R140&lt;&gt;"",R140=0),0,                                                                                0)))))))))))</f>
        <v>0</v>
      </c>
      <c r="U140" s="219" t="n">
        <f aca="false">IF(AND(S140&lt;&gt;"",S140=3,R140=0),3,              (IF(AND(S140&lt;&gt;"",S140=3,R140=1),3,                           (IF(AND(S140&lt;&gt;"",S140=3,R140=2),2,                        (IF(AND(S140&lt;&gt;"",S140=2),1,                                                 (IF(AND(S140&lt;&gt;"",S140=1),0,                                                               (IF(AND(S140&lt;&gt;"",S140=0),0,                                                                                0)))))))))))</f>
        <v>0</v>
      </c>
      <c r="V140" s="237"/>
      <c r="W140" s="237"/>
      <c r="X140" s="237"/>
      <c r="Y140" s="237"/>
      <c r="Z140" s="237"/>
      <c r="AA140" s="237"/>
      <c r="AB140" s="237"/>
      <c r="AC140" s="237"/>
      <c r="AD140" s="237"/>
      <c r="AE140" s="237"/>
      <c r="AF140" s="237"/>
      <c r="AG140" s="237"/>
      <c r="AH140" s="237"/>
      <c r="AI140" s="237"/>
      <c r="AJ140" s="237"/>
      <c r="AK140" s="237"/>
      <c r="AL140" s="237"/>
      <c r="AM140" s="238" t="str">
        <f aca="true">IF(U140&lt;&gt;"","",IF(C140&lt;&gt;"","verlegt",IF(B140&lt;TODAY(),"offen","")))</f>
        <v/>
      </c>
      <c r="AN140" s="238"/>
      <c r="AO140" s="239" t="str">
        <f aca="true">IF(U140&lt;&gt;"","",IF(C140="","",IF(C140&lt;TODAY(),"offen","")))</f>
        <v/>
      </c>
      <c r="AP140" s="239"/>
      <c r="AQ140" s="223" t="n">
        <f aca="false">IF(F140&gt;G140,1,0)</f>
        <v>0</v>
      </c>
      <c r="AR140" s="223" t="n">
        <f aca="false">IF(G140&gt;F140,1,0)</f>
        <v>0</v>
      </c>
      <c r="AS140" s="27" t="n">
        <f aca="false">IF(H140&gt;I140,1,0)</f>
        <v>0</v>
      </c>
      <c r="AT140" s="3" t="n">
        <f aca="false">IF(I140&gt;H140,1,0)</f>
        <v>0</v>
      </c>
      <c r="AU140" s="223" t="n">
        <f aca="false">IF(J140&gt;K140,1,0)</f>
        <v>0</v>
      </c>
      <c r="AV140" s="223" t="n">
        <f aca="false">IF(K140&gt;J140,1,0)</f>
        <v>0</v>
      </c>
      <c r="AW140" s="27" t="n">
        <f aca="false">IF(L140&gt;M140,1,0)</f>
        <v>0</v>
      </c>
      <c r="AX140" s="27" t="n">
        <f aca="false">IF(M140&gt;L140,1,0)</f>
        <v>0</v>
      </c>
      <c r="AY140" s="223" t="n">
        <f aca="false">IF(N140&gt;O140,1,0)</f>
        <v>0</v>
      </c>
      <c r="AZ140" s="223" t="n">
        <f aca="false">IF(O140&gt;N140,1,0)</f>
        <v>0</v>
      </c>
      <c r="BA140" s="177" t="n">
        <f aca="false">IF(T140=3,1,0)</f>
        <v>0</v>
      </c>
      <c r="BB140" s="177" t="n">
        <f aca="false">IF(T140=2,1,0)</f>
        <v>0</v>
      </c>
      <c r="BC140" s="177" t="n">
        <f aca="false">IF(T140=1,1,0)</f>
        <v>0</v>
      </c>
      <c r="BD140" s="177" t="n">
        <f aca="false">IF(AND(T140=0,U140&lt;&gt;0),1,0)</f>
        <v>0</v>
      </c>
      <c r="BE140" s="177" t="n">
        <f aca="false">IF(U69=3,1,0)</f>
        <v>0</v>
      </c>
      <c r="BF140" s="177" t="n">
        <f aca="false">IF(U69=2,1,0)</f>
        <v>0</v>
      </c>
      <c r="BG140" s="177" t="n">
        <f aca="false">IF(U69=1,1,0)</f>
        <v>0</v>
      </c>
      <c r="BH140" s="177" t="n">
        <f aca="false">IF(AND(U69=0,T69&lt;&gt;0),1,0)</f>
        <v>0</v>
      </c>
      <c r="BI140" s="27"/>
    </row>
    <row r="141" customFormat="false" ht="15" hidden="true" customHeight="true" outlineLevel="0" collapsed="false">
      <c r="A141" s="224"/>
      <c r="B141" s="225"/>
      <c r="C141" s="263"/>
      <c r="D141" s="262" t="n">
        <f aca="false">D140</f>
        <v>0</v>
      </c>
      <c r="E141" s="228" t="str">
        <f aca="false">E12</f>
        <v>TV Rodenbach US 2</v>
      </c>
      <c r="F141" s="231"/>
      <c r="G141" s="232"/>
      <c r="H141" s="229"/>
      <c r="I141" s="230"/>
      <c r="J141" s="231"/>
      <c r="K141" s="232"/>
      <c r="L141" s="229"/>
      <c r="M141" s="230"/>
      <c r="N141" s="231"/>
      <c r="O141" s="232"/>
      <c r="P141" s="235" t="str">
        <f aca="false">IF(F141="","",F141+H141+J141+L141+N141)</f>
        <v/>
      </c>
      <c r="Q141" s="236" t="str">
        <f aca="false">IF(G141="","",G141+I141+K141+M141+O141)</f>
        <v/>
      </c>
      <c r="R141" s="235" t="str">
        <f aca="false">IF(F141="","",AQ141+AS141+AU141+AW141+AY141)</f>
        <v/>
      </c>
      <c r="S141" s="236" t="str">
        <f aca="false">IF(G141="","",AR141+AT141+AV141+AX141+AZ141)</f>
        <v/>
      </c>
      <c r="T141" s="218" t="n">
        <f aca="false">IF(AND(R141&lt;&gt;"",R141=3,S141=0),3,              (IF(AND(R141&lt;&gt;"",R141=3,S141=1),3,                           (IF(AND(R141&lt;&gt;"",R141=3,S141=2),2,                        (IF(AND(R141&lt;&gt;"",R141=2),1,                                                 (IF(AND(R141&lt;&gt;"",R141=1),0,                                                               (IF(AND(R141&lt;&gt;"",R141=0),0,                                                                                0)))))))))))</f>
        <v>0</v>
      </c>
      <c r="U141" s="219" t="n">
        <f aca="false">IF(AND(S141&lt;&gt;"",S141=3,R141=0),3,              (IF(AND(S141&lt;&gt;"",S141=3,R141=1),3,                           (IF(AND(S141&lt;&gt;"",S141=3,R141=2),2,                        (IF(AND(S141&lt;&gt;"",S141=2),1,                                                 (IF(AND(S141&lt;&gt;"",S141=1),0,                                                               (IF(AND(S141&lt;&gt;"",S141=0),0,                                                                                0)))))))))))</f>
        <v>0</v>
      </c>
      <c r="V141" s="237"/>
      <c r="W141" s="237"/>
      <c r="X141" s="237"/>
      <c r="Y141" s="237"/>
      <c r="Z141" s="237"/>
      <c r="AA141" s="237"/>
      <c r="AB141" s="237"/>
      <c r="AC141" s="237"/>
      <c r="AD141" s="237"/>
      <c r="AE141" s="237"/>
      <c r="AF141" s="237"/>
      <c r="AG141" s="237"/>
      <c r="AH141" s="237"/>
      <c r="AI141" s="237"/>
      <c r="AJ141" s="237"/>
      <c r="AK141" s="237"/>
      <c r="AL141" s="237"/>
      <c r="AM141" s="264" t="str">
        <f aca="true">IF(U141&lt;&gt;"","",IF(C141&lt;&gt;"","verlegt",IF(B141&lt;TODAY(),"offen","")))</f>
        <v/>
      </c>
      <c r="AN141" s="264"/>
      <c r="AO141" s="239" t="str">
        <f aca="true">IF(U141&lt;&gt;"","",IF(C141="","",IF(C141&lt;TODAY(),"offen","")))</f>
        <v/>
      </c>
      <c r="AP141" s="239"/>
      <c r="AQ141" s="223" t="n">
        <f aca="false">IF(F141&gt;G141,1,0)</f>
        <v>0</v>
      </c>
      <c r="AR141" s="223" t="n">
        <f aca="false">IF(G141&gt;F141,1,0)</f>
        <v>0</v>
      </c>
      <c r="AS141" s="27" t="n">
        <f aca="false">IF(H141&gt;I141,1,0)</f>
        <v>0</v>
      </c>
      <c r="AT141" s="3" t="n">
        <f aca="false">IF(I141&gt;H141,1,0)</f>
        <v>0</v>
      </c>
      <c r="AU141" s="223" t="n">
        <f aca="false">IF(J141&gt;K141,1,0)</f>
        <v>0</v>
      </c>
      <c r="AV141" s="223" t="n">
        <f aca="false">IF(K141&gt;J141,1,0)</f>
        <v>0</v>
      </c>
      <c r="AW141" s="27" t="n">
        <f aca="false">IF(L141&gt;M141,1,0)</f>
        <v>0</v>
      </c>
      <c r="AX141" s="27" t="n">
        <f aca="false">IF(M141&gt;L141,1,0)</f>
        <v>0</v>
      </c>
      <c r="AY141" s="223" t="n">
        <f aca="false">IF(N141&gt;O141,1,0)</f>
        <v>0</v>
      </c>
      <c r="AZ141" s="223" t="n">
        <f aca="false">IF(O141&gt;N141,1,0)</f>
        <v>0</v>
      </c>
      <c r="BA141" s="177" t="n">
        <f aca="false">IF(T141=3,1,0)</f>
        <v>0</v>
      </c>
      <c r="BB141" s="177" t="n">
        <f aca="false">IF(T141=2,1,0)</f>
        <v>0</v>
      </c>
      <c r="BC141" s="177" t="n">
        <f aca="false">IF(T141=1,1,0)</f>
        <v>0</v>
      </c>
      <c r="BD141" s="177" t="n">
        <f aca="false">IF(AND(T141=0,U141&lt;&gt;0),1,0)</f>
        <v>0</v>
      </c>
      <c r="BE141" s="177" t="n">
        <f aca="false">IF(U80=3,1,0)</f>
        <v>0</v>
      </c>
      <c r="BF141" s="177" t="n">
        <f aca="false">IF(U80=2,1,0)</f>
        <v>0</v>
      </c>
      <c r="BG141" s="177" t="n">
        <f aca="false">IF(U80=1,1,0)</f>
        <v>0</v>
      </c>
      <c r="BH141" s="177" t="n">
        <f aca="false">IF(AND(U80=0,T80&lt;&gt;0),1,0)</f>
        <v>0</v>
      </c>
      <c r="BI141" s="27"/>
    </row>
    <row r="142" customFormat="false" ht="15" hidden="true" customHeight="true" outlineLevel="0" collapsed="false">
      <c r="A142" s="224"/>
      <c r="B142" s="225"/>
      <c r="C142" s="263"/>
      <c r="D142" s="262" t="n">
        <f aca="false">D141</f>
        <v>0</v>
      </c>
      <c r="E142" s="228" t="str">
        <f aca="false">E15</f>
        <v>TSG Trippstadt</v>
      </c>
      <c r="F142" s="231"/>
      <c r="G142" s="232"/>
      <c r="H142" s="229"/>
      <c r="I142" s="230"/>
      <c r="J142" s="231"/>
      <c r="K142" s="232"/>
      <c r="L142" s="229"/>
      <c r="M142" s="230"/>
      <c r="N142" s="231"/>
      <c r="O142" s="232"/>
      <c r="P142" s="235" t="str">
        <f aca="false">IF(F142="","",F142+H142+J142+L142+N142)</f>
        <v/>
      </c>
      <c r="Q142" s="236" t="str">
        <f aca="false">IF(G142="","",G142+I142+K142+M142+O142)</f>
        <v/>
      </c>
      <c r="R142" s="235" t="str">
        <f aca="false">IF(F142="","",AQ142+AS142+AU142+AW142+AY142)</f>
        <v/>
      </c>
      <c r="S142" s="236" t="str">
        <f aca="false">IF(G142="","",AR142+AT142+AV142+AX142+AZ142)</f>
        <v/>
      </c>
      <c r="T142" s="218" t="n">
        <f aca="false">IF(AND(R142&lt;&gt;"",R142=3,S142=0),3,              (IF(AND(R142&lt;&gt;"",R142=3,S142=1),3,                           (IF(AND(R142&lt;&gt;"",R142=3,S142=2),2,                        (IF(AND(R142&lt;&gt;"",R142=2),1,                                                 (IF(AND(R142&lt;&gt;"",R142=1),0,                                                               (IF(AND(R142&lt;&gt;"",R142=0),0,                                                                                0)))))))))))</f>
        <v>0</v>
      </c>
      <c r="U142" s="219" t="n">
        <f aca="false">IF(AND(S142&lt;&gt;"",S142=3,R142=0),3,              (IF(AND(S142&lt;&gt;"",S142=3,R142=1),3,                           (IF(AND(S142&lt;&gt;"",S142=3,R142=2),2,                        (IF(AND(S142&lt;&gt;"",S142=2),1,                                                 (IF(AND(S142&lt;&gt;"",S142=1),0,                                                               (IF(AND(S142&lt;&gt;"",S142=0),0,                                                                                0)))))))))))</f>
        <v>0</v>
      </c>
      <c r="V142" s="237"/>
      <c r="W142" s="237"/>
      <c r="X142" s="237"/>
      <c r="Y142" s="237"/>
      <c r="Z142" s="237"/>
      <c r="AA142" s="237"/>
      <c r="AB142" s="237"/>
      <c r="AC142" s="237"/>
      <c r="AD142" s="237"/>
      <c r="AE142" s="237"/>
      <c r="AF142" s="237"/>
      <c r="AG142" s="237"/>
      <c r="AH142" s="237"/>
      <c r="AI142" s="237"/>
      <c r="AJ142" s="237"/>
      <c r="AK142" s="237"/>
      <c r="AL142" s="237"/>
      <c r="AM142" s="238" t="str">
        <f aca="true">IF(U142&lt;&gt;"","",IF(C142&lt;&gt;"","verlegt",IF(B142&lt;TODAY(),"offen","")))</f>
        <v/>
      </c>
      <c r="AN142" s="238"/>
      <c r="AO142" s="239" t="str">
        <f aca="true">IF(U142&lt;&gt;"","",IF(C142="","",IF(C142&lt;TODAY(),"offen","")))</f>
        <v/>
      </c>
      <c r="AP142" s="239"/>
      <c r="AQ142" s="223" t="n">
        <f aca="false">IF(F142&gt;G142,1,0)</f>
        <v>0</v>
      </c>
      <c r="AR142" s="223" t="n">
        <f aca="false">IF(G142&gt;F142,1,0)</f>
        <v>0</v>
      </c>
      <c r="AS142" s="27" t="n">
        <f aca="false">IF(H142&gt;I142,1,0)</f>
        <v>0</v>
      </c>
      <c r="AT142" s="3" t="n">
        <f aca="false">IF(I142&gt;H142,1,0)</f>
        <v>0</v>
      </c>
      <c r="AU142" s="223" t="n">
        <f aca="false">IF(J142&gt;K142,1,0)</f>
        <v>0</v>
      </c>
      <c r="AV142" s="223" t="n">
        <f aca="false">IF(K142&gt;J142,1,0)</f>
        <v>0</v>
      </c>
      <c r="AW142" s="27" t="n">
        <f aca="false">IF(L142&gt;M142,1,0)</f>
        <v>0</v>
      </c>
      <c r="AX142" s="27" t="n">
        <f aca="false">IF(M142&gt;L142,1,0)</f>
        <v>0</v>
      </c>
      <c r="AY142" s="223" t="n">
        <f aca="false">IF(N142&gt;O142,1,0)</f>
        <v>0</v>
      </c>
      <c r="AZ142" s="223" t="n">
        <f aca="false">IF(O142&gt;N142,1,0)</f>
        <v>0</v>
      </c>
      <c r="BA142" s="177" t="n">
        <f aca="false">IF(T142=3,1,0)</f>
        <v>0</v>
      </c>
      <c r="BB142" s="177" t="n">
        <f aca="false">IF(T142=2,1,0)</f>
        <v>0</v>
      </c>
      <c r="BC142" s="177" t="n">
        <f aca="false">IF(T142=1,1,0)</f>
        <v>0</v>
      </c>
      <c r="BD142" s="177" t="n">
        <f aca="false">IF(AND(T142=0,U142&lt;&gt;0),1,0)</f>
        <v>0</v>
      </c>
      <c r="BE142" s="177" t="n">
        <f aca="false">IF(U91=3,1,0)</f>
        <v>0</v>
      </c>
      <c r="BF142" s="177" t="n">
        <f aca="false">IF(U91=2,1,0)</f>
        <v>0</v>
      </c>
      <c r="BG142" s="177" t="n">
        <f aca="false">IF(U91=1,1,0)</f>
        <v>0</v>
      </c>
      <c r="BH142" s="177" t="n">
        <f aca="false">IF(AND(U91=0,T91&lt;&gt;0),1,0)</f>
        <v>0</v>
      </c>
      <c r="BI142" s="27"/>
    </row>
    <row r="143" customFormat="false" ht="15" hidden="true" customHeight="true" outlineLevel="0" collapsed="false">
      <c r="A143" s="224"/>
      <c r="B143" s="225"/>
      <c r="C143" s="263"/>
      <c r="D143" s="262" t="n">
        <f aca="false">D142</f>
        <v>0</v>
      </c>
      <c r="E143" s="228" t="str">
        <f aca="false">E18</f>
        <v>TSV Hütschenhausen II</v>
      </c>
      <c r="F143" s="231"/>
      <c r="G143" s="232"/>
      <c r="H143" s="229"/>
      <c r="I143" s="230"/>
      <c r="J143" s="231"/>
      <c r="K143" s="232"/>
      <c r="L143" s="229"/>
      <c r="M143" s="230"/>
      <c r="N143" s="231"/>
      <c r="O143" s="232"/>
      <c r="P143" s="235" t="str">
        <f aca="false">IF(F143="","",F143+H143+J143+L143+N143)</f>
        <v/>
      </c>
      <c r="Q143" s="236" t="str">
        <f aca="false">IF(G143="","",G143+I143+K143+M143+O143)</f>
        <v/>
      </c>
      <c r="R143" s="235" t="str">
        <f aca="false">IF(F143="","",AQ143+AS143+AU143+AW143+AY143)</f>
        <v/>
      </c>
      <c r="S143" s="236" t="str">
        <f aca="false">IF(G143="","",AR143+AT143+AV143+AX143+AZ143)</f>
        <v/>
      </c>
      <c r="T143" s="218" t="n">
        <f aca="false">IF(AND(R143&lt;&gt;"",R143=3,S143=0),3,              (IF(AND(R143&lt;&gt;"",R143=3,S143=1),3,                           (IF(AND(R143&lt;&gt;"",R143=3,S143=2),2,                        (IF(AND(R143&lt;&gt;"",R143=2),1,                                                 (IF(AND(R143&lt;&gt;"",R143=1),0,                                                               (IF(AND(R143&lt;&gt;"",R143=0),0,                                                                                0)))))))))))</f>
        <v>0</v>
      </c>
      <c r="U143" s="219" t="n">
        <f aca="false">IF(AND(S143&lt;&gt;"",S143=3,R143=0),3,              (IF(AND(S143&lt;&gt;"",S143=3,R143=1),3,                           (IF(AND(S143&lt;&gt;"",S143=3,R143=2),2,                        (IF(AND(S143&lt;&gt;"",S143=2),1,                                                 (IF(AND(S143&lt;&gt;"",S143=1),0,                                                               (IF(AND(S143&lt;&gt;"",S143=0),0,                                                                                0)))))))))))</f>
        <v>0</v>
      </c>
      <c r="V143" s="237"/>
      <c r="W143" s="237"/>
      <c r="X143" s="237"/>
      <c r="Y143" s="237"/>
      <c r="Z143" s="237"/>
      <c r="AA143" s="237"/>
      <c r="AB143" s="237"/>
      <c r="AC143" s="237"/>
      <c r="AD143" s="237"/>
      <c r="AE143" s="237"/>
      <c r="AF143" s="237"/>
      <c r="AG143" s="237"/>
      <c r="AH143" s="237"/>
      <c r="AI143" s="237"/>
      <c r="AJ143" s="237"/>
      <c r="AK143" s="237"/>
      <c r="AL143" s="237"/>
      <c r="AM143" s="238" t="str">
        <f aca="true">IF(U143&lt;&gt;"","",IF(C143&lt;&gt;"","verlegt",IF(B143&lt;TODAY(),"offen","")))</f>
        <v/>
      </c>
      <c r="AN143" s="238"/>
      <c r="AO143" s="239" t="str">
        <f aca="true">IF(U143&lt;&gt;"","",IF(C143="","",IF(C143&lt;TODAY(),"offen","")))</f>
        <v/>
      </c>
      <c r="AP143" s="239"/>
      <c r="AQ143" s="223" t="n">
        <f aca="false">IF(F143&gt;G143,1,0)</f>
        <v>0</v>
      </c>
      <c r="AR143" s="223" t="n">
        <f aca="false">IF(G143&gt;F143,1,0)</f>
        <v>0</v>
      </c>
      <c r="AS143" s="27" t="n">
        <f aca="false">IF(H143&gt;I143,1,0)</f>
        <v>0</v>
      </c>
      <c r="AT143" s="3" t="n">
        <f aca="false">IF(I143&gt;H143,1,0)</f>
        <v>0</v>
      </c>
      <c r="AU143" s="223" t="n">
        <f aca="false">IF(J143&gt;K143,1,0)</f>
        <v>0</v>
      </c>
      <c r="AV143" s="223" t="n">
        <f aca="false">IF(K143&gt;J143,1,0)</f>
        <v>0</v>
      </c>
      <c r="AW143" s="27" t="n">
        <f aca="false">IF(L143&gt;M143,1,0)</f>
        <v>0</v>
      </c>
      <c r="AX143" s="27" t="n">
        <f aca="false">IF(M143&gt;L143,1,0)</f>
        <v>0</v>
      </c>
      <c r="AY143" s="223" t="n">
        <f aca="false">IF(N143&gt;O143,1,0)</f>
        <v>0</v>
      </c>
      <c r="AZ143" s="223" t="n">
        <f aca="false">IF(O143&gt;N143,1,0)</f>
        <v>0</v>
      </c>
      <c r="BA143" s="177" t="n">
        <f aca="false">IF(T143=3,1,0)</f>
        <v>0</v>
      </c>
      <c r="BB143" s="177" t="n">
        <f aca="false">IF(T143=2,1,0)</f>
        <v>0</v>
      </c>
      <c r="BC143" s="177" t="n">
        <f aca="false">IF(T143=1,1,0)</f>
        <v>0</v>
      </c>
      <c r="BD143" s="177" t="n">
        <f aca="false">IF(AND(T143=0,U143&lt;&gt;0),1,0)</f>
        <v>0</v>
      </c>
      <c r="BE143" s="177" t="n">
        <f aca="false">IF(U102=3,1,0)</f>
        <v>0</v>
      </c>
      <c r="BF143" s="177" t="n">
        <f aca="false">IF(U102=2,1,0)</f>
        <v>0</v>
      </c>
      <c r="BG143" s="177" t="n">
        <f aca="false">IF(U102=1,1,0)</f>
        <v>0</v>
      </c>
      <c r="BH143" s="177" t="n">
        <f aca="false">IF(AND(U102=0,T102&lt;&gt;0),1,0)</f>
        <v>0</v>
      </c>
      <c r="BI143" s="27"/>
    </row>
    <row r="144" customFormat="false" ht="15" hidden="true" customHeight="true" outlineLevel="0" collapsed="false">
      <c r="A144" s="224"/>
      <c r="B144" s="225"/>
      <c r="C144" s="263"/>
      <c r="D144" s="262" t="n">
        <f aca="false">D143</f>
        <v>0</v>
      </c>
      <c r="E144" s="228" t="n">
        <f aca="false">E21</f>
        <v>0</v>
      </c>
      <c r="F144" s="231"/>
      <c r="G144" s="232"/>
      <c r="H144" s="229"/>
      <c r="I144" s="230"/>
      <c r="J144" s="231"/>
      <c r="K144" s="232"/>
      <c r="L144" s="229"/>
      <c r="M144" s="230"/>
      <c r="N144" s="231"/>
      <c r="O144" s="232"/>
      <c r="P144" s="235" t="str">
        <f aca="false">IF(F144="","",F144+H144+J144+L144+N144)</f>
        <v/>
      </c>
      <c r="Q144" s="236" t="str">
        <f aca="false">IF(G144="","",G144+I144+K144+M144+O144)</f>
        <v/>
      </c>
      <c r="R144" s="235" t="str">
        <f aca="false">IF(F144="","",AQ144+AS144+AU144+AW144+AY144)</f>
        <v/>
      </c>
      <c r="S144" s="236" t="str">
        <f aca="false">IF(G144="","",AR144+AT144+AV144+AX144+AZ144)</f>
        <v/>
      </c>
      <c r="T144" s="218" t="n">
        <f aca="false">IF(AND(R144&lt;&gt;"",R144=3,S144=0),3,              (IF(AND(R144&lt;&gt;"",R144=3,S144=1),3,                           (IF(AND(R144&lt;&gt;"",R144=3,S144=2),2,                        (IF(AND(R144&lt;&gt;"",R144=2),1,                                                 (IF(AND(R144&lt;&gt;"",R144=1),0,                                                               (IF(AND(R144&lt;&gt;"",R144=0),0,                                                                                0)))))))))))</f>
        <v>0</v>
      </c>
      <c r="U144" s="219" t="n">
        <f aca="false">IF(AND(S144&lt;&gt;"",S144=3,R144=0),3,              (IF(AND(S144&lt;&gt;"",S144=3,R144=1),3,                           (IF(AND(S144&lt;&gt;"",S144=3,R144=2),2,                        (IF(AND(S144&lt;&gt;"",S144=2),1,                                                 (IF(AND(S144&lt;&gt;"",S144=1),0,                                                               (IF(AND(S144&lt;&gt;"",S144=0),0,                                                                                0)))))))))))</f>
        <v>0</v>
      </c>
      <c r="V144" s="237"/>
      <c r="W144" s="237"/>
      <c r="X144" s="237"/>
      <c r="Y144" s="237"/>
      <c r="Z144" s="237"/>
      <c r="AA144" s="237"/>
      <c r="AB144" s="237"/>
      <c r="AC144" s="237"/>
      <c r="AD144" s="237"/>
      <c r="AE144" s="237"/>
      <c r="AF144" s="237"/>
      <c r="AG144" s="237"/>
      <c r="AH144" s="237"/>
      <c r="AI144" s="237"/>
      <c r="AJ144" s="237"/>
      <c r="AK144" s="237"/>
      <c r="AL144" s="237"/>
      <c r="AM144" s="238" t="str">
        <f aca="true">IF(U144&lt;&gt;"","",IF(C144&lt;&gt;"","verlegt",IF(B144&lt;TODAY(),"offen","")))</f>
        <v/>
      </c>
      <c r="AN144" s="238"/>
      <c r="AO144" s="239" t="str">
        <f aca="true">IF(U144&lt;&gt;"","",IF(C144="","",IF(C144&lt;TODAY(),"offen","")))</f>
        <v/>
      </c>
      <c r="AP144" s="239"/>
      <c r="AQ144" s="223" t="n">
        <f aca="false">IF(F144&gt;G144,1,0)</f>
        <v>0</v>
      </c>
      <c r="AR144" s="223" t="n">
        <f aca="false">IF(G144&gt;F144,1,0)</f>
        <v>0</v>
      </c>
      <c r="AS144" s="27" t="n">
        <f aca="false">IF(H144&gt;I144,1,0)</f>
        <v>0</v>
      </c>
      <c r="AT144" s="3" t="n">
        <f aca="false">IF(I144&gt;H144,1,0)</f>
        <v>0</v>
      </c>
      <c r="AU144" s="223" t="n">
        <f aca="false">IF(J144&gt;K144,1,0)</f>
        <v>0</v>
      </c>
      <c r="AV144" s="223" t="n">
        <f aca="false">IF(K144&gt;J144,1,0)</f>
        <v>0</v>
      </c>
      <c r="AW144" s="27" t="n">
        <f aca="false">IF(L144&gt;M144,1,0)</f>
        <v>0</v>
      </c>
      <c r="AX144" s="27" t="n">
        <f aca="false">IF(M144&gt;L144,1,0)</f>
        <v>0</v>
      </c>
      <c r="AY144" s="223" t="n">
        <f aca="false">IF(N144&gt;O144,1,0)</f>
        <v>0</v>
      </c>
      <c r="AZ144" s="223" t="n">
        <f aca="false">IF(O144&gt;N144,1,0)</f>
        <v>0</v>
      </c>
      <c r="BA144" s="177" t="n">
        <f aca="false">IF(T144=3,1,0)</f>
        <v>0</v>
      </c>
      <c r="BB144" s="177" t="n">
        <f aca="false">IF(T144=2,1,0)</f>
        <v>0</v>
      </c>
      <c r="BC144" s="177" t="n">
        <f aca="false">IF(T144=1,1,0)</f>
        <v>0</v>
      </c>
      <c r="BD144" s="177" t="n">
        <f aca="false">IF(AND(T144=0,U144&lt;&gt;0),1,0)</f>
        <v>0</v>
      </c>
      <c r="BE144" s="177" t="n">
        <f aca="false">IF(U113=3,1,0)</f>
        <v>0</v>
      </c>
      <c r="BF144" s="177" t="n">
        <f aca="false">IF(U113=2,1,0)</f>
        <v>0</v>
      </c>
      <c r="BG144" s="177" t="n">
        <f aca="false">IF(U113=1,1,0)</f>
        <v>0</v>
      </c>
      <c r="BH144" s="177" t="n">
        <f aca="false">IF(AND(U113=0,T113&lt;&gt;0),1,0)</f>
        <v>0</v>
      </c>
      <c r="BI144" s="27"/>
    </row>
    <row r="145" customFormat="false" ht="15" hidden="true" customHeight="true" outlineLevel="0" collapsed="false">
      <c r="A145" s="224"/>
      <c r="B145" s="225"/>
      <c r="C145" s="263"/>
      <c r="D145" s="262" t="n">
        <f aca="false">D144</f>
        <v>0</v>
      </c>
      <c r="E145" s="228" t="n">
        <f aca="false">E24</f>
        <v>0</v>
      </c>
      <c r="F145" s="231"/>
      <c r="G145" s="232"/>
      <c r="H145" s="229"/>
      <c r="I145" s="230"/>
      <c r="J145" s="231"/>
      <c r="K145" s="232"/>
      <c r="L145" s="229"/>
      <c r="M145" s="230"/>
      <c r="N145" s="231"/>
      <c r="O145" s="232"/>
      <c r="P145" s="235" t="str">
        <f aca="false">IF(F145="","",F145+H145+J145+L145+N145)</f>
        <v/>
      </c>
      <c r="Q145" s="236" t="str">
        <f aca="false">IF(G145="","",G145+I145+K145+M145+O145)</f>
        <v/>
      </c>
      <c r="R145" s="235" t="str">
        <f aca="false">IF(F145="","",AQ145+AS145+AU145+AW145+AY145)</f>
        <v/>
      </c>
      <c r="S145" s="236" t="str">
        <f aca="false">IF(G145="","",AR145+AT145+AV145+AX145+AZ145)</f>
        <v/>
      </c>
      <c r="T145" s="218" t="n">
        <f aca="false">IF(AND(R145&lt;&gt;"",R145=3,S145=0),3,              (IF(AND(R145&lt;&gt;"",R145=3,S145=1),3,                           (IF(AND(R145&lt;&gt;"",R145=3,S145=2),2,                        (IF(AND(R145&lt;&gt;"",R145=2),1,                                                 (IF(AND(R145&lt;&gt;"",R145=1),0,                                                               (IF(AND(R145&lt;&gt;"",R145=0),0,                                                                                0)))))))))))</f>
        <v>0</v>
      </c>
      <c r="U145" s="219" t="n">
        <f aca="false">IF(AND(S145&lt;&gt;"",S145=3,R145=0),3,              (IF(AND(S145&lt;&gt;"",S145=3,R145=1),3,                           (IF(AND(S145&lt;&gt;"",S145=3,R145=2),2,                        (IF(AND(S145&lt;&gt;"",S145=2),1,                                                 (IF(AND(S145&lt;&gt;"",S145=1),0,                                                               (IF(AND(S145&lt;&gt;"",S145=0),0,                                                                                0)))))))))))</f>
        <v>0</v>
      </c>
      <c r="V145" s="237"/>
      <c r="W145" s="237"/>
      <c r="X145" s="237"/>
      <c r="Y145" s="237"/>
      <c r="Z145" s="237"/>
      <c r="AA145" s="237"/>
      <c r="AB145" s="237"/>
      <c r="AC145" s="237"/>
      <c r="AD145" s="237"/>
      <c r="AE145" s="237"/>
      <c r="AF145" s="237"/>
      <c r="AG145" s="237"/>
      <c r="AH145" s="237"/>
      <c r="AI145" s="237"/>
      <c r="AJ145" s="237"/>
      <c r="AK145" s="237"/>
      <c r="AL145" s="237"/>
      <c r="AM145" s="238" t="str">
        <f aca="true">IF(U145&lt;&gt;"","",IF(C145&lt;&gt;"","verlegt",IF(B145&lt;TODAY(),"offen","")))</f>
        <v/>
      </c>
      <c r="AN145" s="238"/>
      <c r="AO145" s="239" t="str">
        <f aca="true">IF(U145&lt;&gt;"","",IF(C145="","",IF(C145&lt;TODAY(),"offen","")))</f>
        <v/>
      </c>
      <c r="AP145" s="239"/>
      <c r="AQ145" s="223" t="n">
        <f aca="false">IF(F145&gt;G145,1,0)</f>
        <v>0</v>
      </c>
      <c r="AR145" s="223" t="n">
        <f aca="false">IF(G145&gt;F145,1,0)</f>
        <v>0</v>
      </c>
      <c r="AS145" s="27" t="n">
        <f aca="false">IF(H145&gt;I145,1,0)</f>
        <v>0</v>
      </c>
      <c r="AT145" s="3" t="n">
        <f aca="false">IF(I145&gt;H145,1,0)</f>
        <v>0</v>
      </c>
      <c r="AU145" s="223" t="n">
        <f aca="false">IF(J145&gt;K145,1,0)</f>
        <v>0</v>
      </c>
      <c r="AV145" s="223" t="n">
        <f aca="false">IF(K145&gt;J145,1,0)</f>
        <v>0</v>
      </c>
      <c r="AW145" s="27" t="n">
        <f aca="false">IF(L145&gt;M145,1,0)</f>
        <v>0</v>
      </c>
      <c r="AX145" s="27" t="n">
        <f aca="false">IF(M145&gt;L145,1,0)</f>
        <v>0</v>
      </c>
      <c r="AY145" s="223" t="n">
        <f aca="false">IF(N145&gt;O145,1,0)</f>
        <v>0</v>
      </c>
      <c r="AZ145" s="223" t="n">
        <f aca="false">IF(O145&gt;N145,1,0)</f>
        <v>0</v>
      </c>
      <c r="BA145" s="177" t="n">
        <f aca="false">IF(T145=3,1,0)</f>
        <v>0</v>
      </c>
      <c r="BB145" s="177" t="n">
        <f aca="false">IF(T145=2,1,0)</f>
        <v>0</v>
      </c>
      <c r="BC145" s="177" t="n">
        <f aca="false">IF(T145=1,1,0)</f>
        <v>0</v>
      </c>
      <c r="BD145" s="177" t="n">
        <f aca="false">IF(AND(T145=0,U145&lt;&gt;0),1,0)</f>
        <v>0</v>
      </c>
      <c r="BE145" s="177" t="n">
        <f aca="false">IF(U124=3,1,0)</f>
        <v>0</v>
      </c>
      <c r="BF145" s="177" t="n">
        <f aca="false">IF(U124=2,1,0)</f>
        <v>0</v>
      </c>
      <c r="BG145" s="177" t="n">
        <f aca="false">IF(U124=1,1,0)</f>
        <v>0</v>
      </c>
      <c r="BH145" s="177" t="n">
        <f aca="false">IF(AND(U124=0,T124&lt;&gt;0),1,0)</f>
        <v>0</v>
      </c>
      <c r="BI145" s="27"/>
    </row>
    <row r="146" customFormat="false" ht="15" hidden="true" customHeight="true" outlineLevel="0" collapsed="false">
      <c r="A146" s="224"/>
      <c r="B146" s="225"/>
      <c r="C146" s="263"/>
      <c r="D146" s="262" t="n">
        <f aca="false">D145</f>
        <v>0</v>
      </c>
      <c r="E146" s="228" t="n">
        <f aca="false">E27</f>
        <v>0</v>
      </c>
      <c r="F146" s="231"/>
      <c r="G146" s="232"/>
      <c r="H146" s="229"/>
      <c r="I146" s="230"/>
      <c r="J146" s="231"/>
      <c r="K146" s="232"/>
      <c r="L146" s="229"/>
      <c r="M146" s="230"/>
      <c r="N146" s="231"/>
      <c r="O146" s="232"/>
      <c r="P146" s="235" t="str">
        <f aca="false">IF(F146="","",F146+H146+J146+L146+N146)</f>
        <v/>
      </c>
      <c r="Q146" s="236" t="str">
        <f aca="false">IF(G146="","",G146+I146+K146+M146+O146)</f>
        <v/>
      </c>
      <c r="R146" s="235" t="str">
        <f aca="false">IF(F146="","",AQ146+AS146+AU146+AW146+AY146)</f>
        <v/>
      </c>
      <c r="S146" s="236" t="str">
        <f aca="false">IF(G146="","",AR146+AT146+AV146+AX146+AZ146)</f>
        <v/>
      </c>
      <c r="T146" s="218" t="n">
        <f aca="false">IF(AND(R146&lt;&gt;"",R146=3,S146=0),3,              (IF(AND(R146&lt;&gt;"",R146=3,S146=1),3,                           (IF(AND(R146&lt;&gt;"",R146=3,S146=2),2,                        (IF(AND(R146&lt;&gt;"",R146=2),1,                                                 (IF(AND(R146&lt;&gt;"",R146=1),0,                                                               (IF(AND(R146&lt;&gt;"",R146=0),0,                                                                                0)))))))))))</f>
        <v>0</v>
      </c>
      <c r="U146" s="219" t="n">
        <f aca="false">IF(AND(S146&lt;&gt;"",S146=3,R146=0),3,              (IF(AND(S146&lt;&gt;"",S146=3,R146=1),3,                           (IF(AND(S146&lt;&gt;"",S146=3,R146=2),2,                        (IF(AND(S146&lt;&gt;"",S146=2),1,                                                 (IF(AND(S146&lt;&gt;"",S146=1),0,                                                               (IF(AND(S146&lt;&gt;"",S146=0),0,                                                                                0)))))))))))</f>
        <v>0</v>
      </c>
      <c r="V146" s="237"/>
      <c r="W146" s="237"/>
      <c r="X146" s="237"/>
      <c r="Y146" s="237"/>
      <c r="Z146" s="237"/>
      <c r="AA146" s="237"/>
      <c r="AB146" s="237"/>
      <c r="AC146" s="237"/>
      <c r="AD146" s="237"/>
      <c r="AE146" s="237"/>
      <c r="AF146" s="237"/>
      <c r="AG146" s="237"/>
      <c r="AH146" s="237"/>
      <c r="AI146" s="237"/>
      <c r="AJ146" s="237"/>
      <c r="AK146" s="237"/>
      <c r="AL146" s="237"/>
      <c r="AM146" s="238" t="str">
        <f aca="true">IF(U146&lt;&gt;"","",IF(C146&lt;&gt;"","verlegt",IF(B146&lt;TODAY(),"offen","")))</f>
        <v/>
      </c>
      <c r="AN146" s="238"/>
      <c r="AO146" s="239" t="str">
        <f aca="true">IF(U146&lt;&gt;"","",IF(C146="","",IF(C146&lt;TODAY(),"offen","")))</f>
        <v/>
      </c>
      <c r="AP146" s="239"/>
      <c r="AQ146" s="223" t="n">
        <f aca="false">IF(F146&gt;G146,1,0)</f>
        <v>0</v>
      </c>
      <c r="AR146" s="223" t="n">
        <f aca="false">IF(G146&gt;F146,1,0)</f>
        <v>0</v>
      </c>
      <c r="AS146" s="27" t="n">
        <f aca="false">IF(H146&gt;I146,1,0)</f>
        <v>0</v>
      </c>
      <c r="AT146" s="3" t="n">
        <f aca="false">IF(I146&gt;H146,1,0)</f>
        <v>0</v>
      </c>
      <c r="AU146" s="223" t="n">
        <f aca="false">IF(J146&gt;K146,1,0)</f>
        <v>0</v>
      </c>
      <c r="AV146" s="223" t="n">
        <f aca="false">IF(K146&gt;J146,1,0)</f>
        <v>0</v>
      </c>
      <c r="AW146" s="27" t="n">
        <f aca="false">IF(L146&gt;M146,1,0)</f>
        <v>0</v>
      </c>
      <c r="AX146" s="27" t="n">
        <f aca="false">IF(M146&gt;L146,1,0)</f>
        <v>0</v>
      </c>
      <c r="AY146" s="223" t="n">
        <f aca="false">IF(N146&gt;O146,1,0)</f>
        <v>0</v>
      </c>
      <c r="AZ146" s="223" t="n">
        <f aca="false">IF(O146&gt;N146,1,0)</f>
        <v>0</v>
      </c>
      <c r="BA146" s="177" t="n">
        <f aca="false">IF(T146=3,1,0)</f>
        <v>0</v>
      </c>
      <c r="BB146" s="177" t="n">
        <f aca="false">IF(T146=2,1,0)</f>
        <v>0</v>
      </c>
      <c r="BC146" s="177" t="n">
        <f aca="false">IF(T146=1,1,0)</f>
        <v>0</v>
      </c>
      <c r="BD146" s="177" t="n">
        <f aca="false">IF(AND(T146=0,U146&lt;&gt;0),1,0)</f>
        <v>0</v>
      </c>
      <c r="BE146" s="177" t="n">
        <f aca="false">IF(U135=3,1,0)</f>
        <v>0</v>
      </c>
      <c r="BF146" s="177" t="n">
        <f aca="false">IF(U135=2,1,0)</f>
        <v>0</v>
      </c>
      <c r="BG146" s="177" t="n">
        <f aca="false">IF(U135=1,1,0)</f>
        <v>0</v>
      </c>
      <c r="BH146" s="177" t="n">
        <f aca="false">IF(AND(U135=0,T135&lt;&gt;0),1,0)</f>
        <v>0</v>
      </c>
      <c r="BI146" s="27"/>
    </row>
    <row r="147" customFormat="false" ht="15" hidden="true" customHeight="true" outlineLevel="0" collapsed="false">
      <c r="A147" s="241"/>
      <c r="B147" s="242"/>
      <c r="C147" s="265"/>
      <c r="D147" s="266" t="n">
        <f aca="false">D146</f>
        <v>0</v>
      </c>
      <c r="E147" s="267" t="n">
        <f aca="false">E33</f>
        <v>0</v>
      </c>
      <c r="F147" s="247"/>
      <c r="G147" s="248"/>
      <c r="H147" s="245"/>
      <c r="I147" s="246"/>
      <c r="J147" s="247"/>
      <c r="K147" s="248"/>
      <c r="L147" s="245"/>
      <c r="M147" s="246"/>
      <c r="N147" s="247"/>
      <c r="O147" s="248"/>
      <c r="P147" s="251" t="str">
        <f aca="false">IF(F147="","",F147+H147+J147+L147+N147)</f>
        <v/>
      </c>
      <c r="Q147" s="252" t="str">
        <f aca="false">IF(G147="","",G147+I147+K147+M147+O147)</f>
        <v/>
      </c>
      <c r="R147" s="251" t="str">
        <f aca="false">IF(F147="","",AQ147+AS147+AU147+AW147+AY147)</f>
        <v/>
      </c>
      <c r="S147" s="252" t="str">
        <f aca="false">IF(G147="","",AR147+AT147+AV147+AX147+AZ147)</f>
        <v/>
      </c>
      <c r="T147" s="218" t="n">
        <f aca="false">IF(AND(R147&lt;&gt;"",R147=3,S147=0),3,              (IF(AND(R147&lt;&gt;"",R147=3,S147=1),3,                           (IF(AND(R147&lt;&gt;"",R147=3,S147=2),2,                        (IF(AND(R147&lt;&gt;"",R147=2),1,                                                 (IF(AND(R147&lt;&gt;"",R147=1),0,                                                               (IF(AND(R147&lt;&gt;"",R147=0),0,                                                                                0)))))))))))</f>
        <v>0</v>
      </c>
      <c r="U147" s="219" t="n">
        <f aca="false">IF(AND(S147&lt;&gt;"",S147=3,R147=0),3,              (IF(AND(S147&lt;&gt;"",S147=3,R147=1),3,                           (IF(AND(S147&lt;&gt;"",S147=3,R147=2),2,                        (IF(AND(S147&lt;&gt;"",S147=2),1,                                                 (IF(AND(S147&lt;&gt;"",S147=1),0,                                                               (IF(AND(S147&lt;&gt;"",S147=0),0,                                                                                0)))))))))))</f>
        <v>0</v>
      </c>
      <c r="V147" s="253"/>
      <c r="W147" s="253"/>
      <c r="X147" s="253"/>
      <c r="Y147" s="253"/>
      <c r="Z147" s="253"/>
      <c r="AA147" s="253"/>
      <c r="AB147" s="253"/>
      <c r="AC147" s="253"/>
      <c r="AD147" s="253"/>
      <c r="AE147" s="253"/>
      <c r="AF147" s="253"/>
      <c r="AG147" s="253"/>
      <c r="AH147" s="253"/>
      <c r="AI147" s="253"/>
      <c r="AJ147" s="253"/>
      <c r="AK147" s="253"/>
      <c r="AL147" s="253"/>
      <c r="AM147" s="254" t="str">
        <f aca="true">IF(U147&lt;&gt;"","",IF(C147&lt;&gt;"","verlegt",IF(B147&lt;TODAY(),"offen","")))</f>
        <v/>
      </c>
      <c r="AN147" s="254"/>
      <c r="AO147" s="255" t="str">
        <f aca="true">IF(U147&lt;&gt;"","",IF(C147="","",IF(C147&lt;TODAY(),"offen","")))</f>
        <v/>
      </c>
      <c r="AP147" s="255"/>
      <c r="AQ147" s="223" t="n">
        <f aca="false">IF(F147&gt;G147,1,0)</f>
        <v>0</v>
      </c>
      <c r="AR147" s="223" t="n">
        <f aca="false">IF(G147&gt;F147,1,0)</f>
        <v>0</v>
      </c>
      <c r="AS147" s="27" t="n">
        <f aca="false">IF(H147&gt;I147,1,0)</f>
        <v>0</v>
      </c>
      <c r="AT147" s="3" t="n">
        <f aca="false">IF(I147&gt;H147,1,0)</f>
        <v>0</v>
      </c>
      <c r="AU147" s="223" t="n">
        <f aca="false">IF(J147&gt;K147,1,0)</f>
        <v>0</v>
      </c>
      <c r="AV147" s="223" t="n">
        <f aca="false">IF(K147&gt;J147,1,0)</f>
        <v>0</v>
      </c>
      <c r="AW147" s="27" t="n">
        <f aca="false">IF(L147&gt;M147,1,0)</f>
        <v>0</v>
      </c>
      <c r="AX147" s="27" t="n">
        <f aca="false">IF(M147&gt;L147,1,0)</f>
        <v>0</v>
      </c>
      <c r="AY147" s="223" t="n">
        <f aca="false">IF(N147&gt;O147,1,0)</f>
        <v>0</v>
      </c>
      <c r="AZ147" s="223" t="n">
        <f aca="false">IF(O147&gt;N147,1,0)</f>
        <v>0</v>
      </c>
      <c r="BA147" s="177" t="n">
        <f aca="false">IF(T147=3,1,0)</f>
        <v>0</v>
      </c>
      <c r="BB147" s="177" t="n">
        <f aca="false">IF(T147=2,1,0)</f>
        <v>0</v>
      </c>
      <c r="BC147" s="177" t="n">
        <f aca="false">IF(T147=1,1,0)</f>
        <v>0</v>
      </c>
      <c r="BD147" s="177" t="n">
        <f aca="false">IF(AND(T147=0,U147&lt;&gt;0),1,0)</f>
        <v>0</v>
      </c>
      <c r="BE147" s="177" t="n">
        <f aca="false">IF(U158=3,1,0)</f>
        <v>0</v>
      </c>
      <c r="BF147" s="177" t="n">
        <f aca="false">IF(U158=2,1,0)</f>
        <v>0</v>
      </c>
      <c r="BG147" s="177" t="n">
        <f aca="false">IF(U158=1,1,0)</f>
        <v>0</v>
      </c>
      <c r="BH147" s="177" t="n">
        <f aca="false">IF(AND(U158=0,T158&lt;&gt;0),1,0)</f>
        <v>0</v>
      </c>
      <c r="BI147" s="27"/>
    </row>
    <row r="148" customFormat="false" ht="15" hidden="true" customHeight="true" outlineLevel="0" collapsed="false">
      <c r="A148" s="26"/>
      <c r="C148" s="27"/>
      <c r="D148" s="24"/>
      <c r="E148" s="24"/>
      <c r="T148" s="218" t="n">
        <f aca="false">IF(AND(R148&lt;&gt;"",R148=3,S148=0),3,              (IF(AND(R148&lt;&gt;"",R148=3,S148=1),3,                           (IF(AND(R148&lt;&gt;"",R148=3,S148=2),2,                        (IF(AND(R148&lt;&gt;"",R148=2),1,                                                 (IF(AND(R148&lt;&gt;"",R148=1),0,                                                               (IF(AND(R148&lt;&gt;"",R148=0),0,                                                                                0)))))))))))</f>
        <v>0</v>
      </c>
      <c r="U148" s="219" t="n">
        <f aca="false">IF(AND(S148&lt;&gt;"",S148=3,R148=0),3,              (IF(AND(S148&lt;&gt;"",S148=3,R148=1),3,                           (IF(AND(S148&lt;&gt;"",S148=3,R148=2),2,                        (IF(AND(S148&lt;&gt;"",S148=2),1,                                                 (IF(AND(S148&lt;&gt;"",S148=1),0,                                                               (IF(AND(S148&lt;&gt;"",S148=0),0,                                                                                0)))))))))))</f>
        <v>0</v>
      </c>
      <c r="V148" s="256"/>
      <c r="W148" s="256"/>
      <c r="X148" s="257"/>
      <c r="Y148" s="257"/>
      <c r="Z148" s="257"/>
      <c r="AA148" s="257"/>
      <c r="AB148" s="257"/>
      <c r="AC148" s="257"/>
      <c r="AD148" s="257"/>
      <c r="AE148" s="257"/>
      <c r="AF148" s="257"/>
      <c r="AG148" s="257"/>
      <c r="AH148" s="257"/>
      <c r="AI148" s="257"/>
      <c r="AJ148" s="257"/>
      <c r="AK148" s="257"/>
      <c r="AL148" s="257"/>
      <c r="AM148" s="257"/>
      <c r="AQ148" s="223"/>
      <c r="AR148" s="223"/>
      <c r="AS148" s="27"/>
      <c r="AU148" s="223"/>
      <c r="AV148" s="223"/>
      <c r="AW148" s="27"/>
      <c r="AX148" s="27"/>
      <c r="AY148" s="223"/>
      <c r="AZ148" s="223"/>
      <c r="BA148" s="258" t="n">
        <f aca="false">SUM(BA138:BA147)</f>
        <v>0</v>
      </c>
      <c r="BB148" s="258" t="n">
        <f aca="false">SUM(BB138:BB147)</f>
        <v>0</v>
      </c>
      <c r="BC148" s="258" t="n">
        <f aca="false">SUM(BC138:BC147)</f>
        <v>0</v>
      </c>
      <c r="BD148" s="258" t="n">
        <f aca="false">SUM(BD138:BD147)</f>
        <v>0</v>
      </c>
      <c r="BE148" s="258" t="n">
        <f aca="false">SUM(BE138:BE147)</f>
        <v>0</v>
      </c>
      <c r="BF148" s="258" t="n">
        <f aca="false">SUM(BF138:BF147)</f>
        <v>0</v>
      </c>
      <c r="BG148" s="258" t="n">
        <f aca="false">SUM(BG138:BG147)</f>
        <v>0</v>
      </c>
      <c r="BH148" s="258" t="n">
        <f aca="false">SUM(BH138:BH147)</f>
        <v>0</v>
      </c>
      <c r="BI148" s="27" t="n">
        <f aca="false">SUM(BA148:BH148)</f>
        <v>0</v>
      </c>
    </row>
    <row r="149" customFormat="false" ht="15" hidden="true" customHeight="true" outlineLevel="0" collapsed="false">
      <c r="A149" s="205"/>
      <c r="B149" s="206"/>
      <c r="C149" s="259"/>
      <c r="D149" s="260" t="n">
        <f aca="false">E33</f>
        <v>0</v>
      </c>
      <c r="E149" s="209" t="str">
        <f aca="false">E3</f>
        <v>VBC Altenglan</v>
      </c>
      <c r="F149" s="212"/>
      <c r="G149" s="213"/>
      <c r="H149" s="210"/>
      <c r="I149" s="211"/>
      <c r="J149" s="212"/>
      <c r="K149" s="213"/>
      <c r="L149" s="210"/>
      <c r="M149" s="211"/>
      <c r="N149" s="212"/>
      <c r="O149" s="213"/>
      <c r="P149" s="216" t="str">
        <f aca="false">IF(F149="","",F149+H149+J149+L149+N149)</f>
        <v/>
      </c>
      <c r="Q149" s="217" t="str">
        <f aca="false">IF(G149="","",G149+I149+K149+M149+O149)</f>
        <v/>
      </c>
      <c r="R149" s="216" t="str">
        <f aca="false">IF(F149="","",AQ149+AS149+AU149+AW149+AY149)</f>
        <v/>
      </c>
      <c r="S149" s="217" t="str">
        <f aca="false">IF(G149="","",AR149+AT149+AV149+AX149+AZ149)</f>
        <v/>
      </c>
      <c r="T149" s="218" t="n">
        <f aca="false">IF(AND(R149&lt;&gt;"",R149=3,S149=0),3,              (IF(AND(R149&lt;&gt;"",R149=3,S149=1),3,                           (IF(AND(R149&lt;&gt;"",R149=3,S149=2),2,                        (IF(AND(R149&lt;&gt;"",R149=2),1,                                                 (IF(AND(R149&lt;&gt;"",R149=1),0,                                                               (IF(AND(R149&lt;&gt;"",R149=0),0,                                                                                0)))))))))))</f>
        <v>0</v>
      </c>
      <c r="U149" s="219" t="n">
        <f aca="false">IF(AND(S149&lt;&gt;"",S149=3,R149=0),3,              (IF(AND(S149&lt;&gt;"",S149=3,R149=1),3,                           (IF(AND(S149&lt;&gt;"",S149=3,R149=2),2,                        (IF(AND(S149&lt;&gt;"",S149=2),1,                                                 (IF(AND(S149&lt;&gt;"",S149=1),0,                                                               (IF(AND(S149&lt;&gt;"",S149=0),0,                                                                                0)))))))))))</f>
        <v>0</v>
      </c>
      <c r="V149" s="220"/>
      <c r="W149" s="220"/>
      <c r="X149" s="220"/>
      <c r="Y149" s="220"/>
      <c r="Z149" s="220"/>
      <c r="AA149" s="220"/>
      <c r="AB149" s="220"/>
      <c r="AC149" s="220"/>
      <c r="AD149" s="220"/>
      <c r="AE149" s="220"/>
      <c r="AF149" s="220"/>
      <c r="AG149" s="220"/>
      <c r="AH149" s="220"/>
      <c r="AI149" s="220"/>
      <c r="AJ149" s="220"/>
      <c r="AK149" s="220"/>
      <c r="AL149" s="220"/>
      <c r="AM149" s="221" t="str">
        <f aca="true">IF(U149&lt;&gt;"","",IF(C149&lt;&gt;"","verlegt",IF(B149&lt;TODAY(),"offen","")))</f>
        <v/>
      </c>
      <c r="AN149" s="221"/>
      <c r="AO149" s="222" t="str">
        <f aca="true">IF(U149&lt;&gt;"","",IF(C149="","",IF(C149&lt;TODAY(),"offen","")))</f>
        <v/>
      </c>
      <c r="AP149" s="222"/>
      <c r="AQ149" s="223" t="n">
        <f aca="false">IF(F149&gt;G149,1,0)</f>
        <v>0</v>
      </c>
      <c r="AR149" s="223" t="n">
        <f aca="false">IF(G149&gt;F149,1,0)</f>
        <v>0</v>
      </c>
      <c r="AS149" s="27" t="n">
        <f aca="false">IF(H149&gt;I149,1,0)</f>
        <v>0</v>
      </c>
      <c r="AT149" s="3" t="n">
        <f aca="false">IF(I149&gt;H149,1,0)</f>
        <v>0</v>
      </c>
      <c r="AU149" s="223" t="n">
        <f aca="false">IF(J149&gt;K149,1,0)</f>
        <v>0</v>
      </c>
      <c r="AV149" s="223" t="n">
        <f aca="false">IF(K149&gt;J149,1,0)</f>
        <v>0</v>
      </c>
      <c r="AW149" s="27" t="n">
        <f aca="false">IF(L149&gt;M149,1,0)</f>
        <v>0</v>
      </c>
      <c r="AX149" s="27" t="n">
        <f aca="false">IF(M149&gt;L149,1,0)</f>
        <v>0</v>
      </c>
      <c r="AY149" s="223" t="n">
        <f aca="false">IF(N149&gt;O149,1,0)</f>
        <v>0</v>
      </c>
      <c r="AZ149" s="223" t="n">
        <f aca="false">IF(O149&gt;N149,1,0)</f>
        <v>0</v>
      </c>
      <c r="BA149" s="177" t="n">
        <f aca="false">IF(T149=3,1,0)</f>
        <v>0</v>
      </c>
      <c r="BB149" s="177" t="n">
        <f aca="false">IF(T149=2,1,0)</f>
        <v>0</v>
      </c>
      <c r="BC149" s="177" t="n">
        <f aca="false">IF(T149=1,1,0)</f>
        <v>0</v>
      </c>
      <c r="BD149" s="177" t="n">
        <f aca="false">IF(AND(T149=0,U149&lt;&gt;0),1,0)</f>
        <v>0</v>
      </c>
      <c r="BE149" s="177" t="n">
        <f aca="false">IF(U48=3,1,0)</f>
        <v>0</v>
      </c>
      <c r="BF149" s="177" t="n">
        <f aca="false">IF(U48=2,1,0)</f>
        <v>0</v>
      </c>
      <c r="BG149" s="177" t="n">
        <f aca="false">IF(U48=1,1,0)</f>
        <v>0</v>
      </c>
      <c r="BH149" s="177" t="n">
        <f aca="false">IF(AND(U48=0,T48&lt;&gt;0),1,0)</f>
        <v>0</v>
      </c>
      <c r="BI149" s="27"/>
    </row>
    <row r="150" customFormat="false" ht="15" hidden="true" customHeight="true" outlineLevel="0" collapsed="false">
      <c r="A150" s="224"/>
      <c r="B150" s="225"/>
      <c r="C150" s="263"/>
      <c r="D150" s="262" t="n">
        <f aca="false">D149</f>
        <v>0</v>
      </c>
      <c r="E150" s="228" t="str">
        <f aca="false">E6</f>
        <v>TV Rodenbach US 1</v>
      </c>
      <c r="F150" s="231"/>
      <c r="G150" s="232"/>
      <c r="H150" s="229"/>
      <c r="I150" s="230"/>
      <c r="J150" s="231"/>
      <c r="K150" s="232"/>
      <c r="L150" s="229"/>
      <c r="M150" s="230"/>
      <c r="N150" s="231"/>
      <c r="O150" s="232"/>
      <c r="P150" s="235" t="str">
        <f aca="false">IF(F150="","",F150+H150+J150+L150+N150)</f>
        <v/>
      </c>
      <c r="Q150" s="236" t="str">
        <f aca="false">IF(G150="","",G150+I150+K150+M150+O150)</f>
        <v/>
      </c>
      <c r="R150" s="235" t="str">
        <f aca="false">IF(F150="","",AQ150+AS150+AU150+AW150+AY150)</f>
        <v/>
      </c>
      <c r="S150" s="236" t="str">
        <f aca="false">IF(G150="","",AR150+AT150+AV150+AX150+AZ150)</f>
        <v/>
      </c>
      <c r="T150" s="218" t="n">
        <f aca="false">IF(AND(R150&lt;&gt;"",R150=3,S150=0),3,              (IF(AND(R150&lt;&gt;"",R150=3,S150=1),3,                           (IF(AND(R150&lt;&gt;"",R150=3,S150=2),2,                        (IF(AND(R150&lt;&gt;"",R150=2),1,                                                 (IF(AND(R150&lt;&gt;"",R150=1),0,                                                               (IF(AND(R150&lt;&gt;"",R150=0),0,                                                                                0)))))))))))</f>
        <v>0</v>
      </c>
      <c r="U150" s="219" t="n">
        <f aca="false">IF(AND(S150&lt;&gt;"",S150=3,R150=0),3,              (IF(AND(S150&lt;&gt;"",S150=3,R150=1),3,                           (IF(AND(S150&lt;&gt;"",S150=3,R150=2),2,                        (IF(AND(S150&lt;&gt;"",S150=2),1,                                                 (IF(AND(S150&lt;&gt;"",S150=1),0,                                                               (IF(AND(S150&lt;&gt;"",S150=0),0,                                                                                0)))))))))))</f>
        <v>0</v>
      </c>
      <c r="V150" s="237"/>
      <c r="W150" s="237"/>
      <c r="X150" s="237"/>
      <c r="Y150" s="237"/>
      <c r="Z150" s="237"/>
      <c r="AA150" s="237"/>
      <c r="AB150" s="237"/>
      <c r="AC150" s="237"/>
      <c r="AD150" s="237"/>
      <c r="AE150" s="237"/>
      <c r="AF150" s="237"/>
      <c r="AG150" s="237"/>
      <c r="AH150" s="237"/>
      <c r="AI150" s="237"/>
      <c r="AJ150" s="237"/>
      <c r="AK150" s="237"/>
      <c r="AL150" s="237"/>
      <c r="AM150" s="238" t="str">
        <f aca="true">IF(U150&lt;&gt;"","",IF(C150&lt;&gt;"","verlegt",IF(B150&lt;TODAY(),"offen","")))</f>
        <v/>
      </c>
      <c r="AN150" s="238"/>
      <c r="AO150" s="239" t="str">
        <f aca="true">IF(U150&lt;&gt;"","",IF(C150="","",IF(C150&lt;TODAY(),"offen","")))</f>
        <v/>
      </c>
      <c r="AP150" s="239"/>
      <c r="AQ150" s="223" t="n">
        <f aca="false">IF(F150&gt;G150,1,0)</f>
        <v>0</v>
      </c>
      <c r="AR150" s="223" t="n">
        <f aca="false">IF(G150&gt;F150,1,0)</f>
        <v>0</v>
      </c>
      <c r="AS150" s="27" t="n">
        <f aca="false">IF(H150&gt;I150,1,0)</f>
        <v>0</v>
      </c>
      <c r="AT150" s="3" t="n">
        <f aca="false">IF(I150&gt;H150,1,0)</f>
        <v>0</v>
      </c>
      <c r="AU150" s="223" t="n">
        <f aca="false">IF(J150&gt;K150,1,0)</f>
        <v>0</v>
      </c>
      <c r="AV150" s="223" t="n">
        <f aca="false">IF(K150&gt;J150,1,0)</f>
        <v>0</v>
      </c>
      <c r="AW150" s="27" t="n">
        <f aca="false">IF(L150&gt;M150,1,0)</f>
        <v>0</v>
      </c>
      <c r="AX150" s="27" t="n">
        <f aca="false">IF(M150&gt;L150,1,0)</f>
        <v>0</v>
      </c>
      <c r="AY150" s="223" t="n">
        <f aca="false">IF(N150&gt;O150,1,0)</f>
        <v>0</v>
      </c>
      <c r="AZ150" s="223" t="n">
        <f aca="false">IF(O150&gt;N150,1,0)</f>
        <v>0</v>
      </c>
      <c r="BA150" s="177" t="n">
        <f aca="false">IF(T150=3,1,0)</f>
        <v>0</v>
      </c>
      <c r="BB150" s="177" t="n">
        <f aca="false">IF(T150=2,1,0)</f>
        <v>0</v>
      </c>
      <c r="BC150" s="177" t="n">
        <f aca="false">IF(T150=1,1,0)</f>
        <v>0</v>
      </c>
      <c r="BD150" s="177" t="n">
        <f aca="false">IF(AND(T150=0,U150&lt;&gt;0),1,0)</f>
        <v>0</v>
      </c>
      <c r="BE150" s="177" t="n">
        <f aca="false">IF(U59=3,1,0)</f>
        <v>0</v>
      </c>
      <c r="BF150" s="177" t="n">
        <f aca="false">IF(U59=2,1,0)</f>
        <v>0</v>
      </c>
      <c r="BG150" s="177" t="n">
        <f aca="false">IF(U59=1,1,0)</f>
        <v>0</v>
      </c>
      <c r="BH150" s="177" t="n">
        <f aca="false">IF(AND(U59=0,T59&lt;&gt;0),1,0)</f>
        <v>0</v>
      </c>
      <c r="BI150" s="27"/>
    </row>
    <row r="151" customFormat="false" ht="15" hidden="true" customHeight="true" outlineLevel="0" collapsed="false">
      <c r="A151" s="224"/>
      <c r="B151" s="225"/>
      <c r="C151" s="263"/>
      <c r="D151" s="262" t="n">
        <f aca="false">D150</f>
        <v>0</v>
      </c>
      <c r="E151" s="228" t="str">
        <f aca="false">E9</f>
        <v>SV Miesau</v>
      </c>
      <c r="F151" s="231"/>
      <c r="G151" s="232"/>
      <c r="H151" s="229"/>
      <c r="I151" s="230"/>
      <c r="J151" s="231"/>
      <c r="K151" s="232"/>
      <c r="L151" s="229"/>
      <c r="M151" s="230"/>
      <c r="N151" s="231"/>
      <c r="O151" s="232"/>
      <c r="P151" s="235" t="str">
        <f aca="false">IF(F151="","",F151+H151+J151+L151+N151)</f>
        <v/>
      </c>
      <c r="Q151" s="236" t="str">
        <f aca="false">IF(G151="","",G151+I151+K151+M151+O151)</f>
        <v/>
      </c>
      <c r="R151" s="235" t="str">
        <f aca="false">IF(F151="","",AQ151+AS151+AU151+AW151+AY151)</f>
        <v/>
      </c>
      <c r="S151" s="236" t="str">
        <f aca="false">IF(G151="","",AR151+AT151+AV151+AX151+AZ151)</f>
        <v/>
      </c>
      <c r="T151" s="218" t="n">
        <f aca="false">IF(AND(R151&lt;&gt;"",R151=3,S151=0),3,              (IF(AND(R151&lt;&gt;"",R151=3,S151=1),3,                           (IF(AND(R151&lt;&gt;"",R151=3,S151=2),2,                        (IF(AND(R151&lt;&gt;"",R151=2),1,                                                 (IF(AND(R151&lt;&gt;"",R151=1),0,                                                               (IF(AND(R151&lt;&gt;"",R151=0),0,                                                                                0)))))))))))</f>
        <v>0</v>
      </c>
      <c r="U151" s="219" t="n">
        <f aca="false">IF(AND(S151&lt;&gt;"",S151=3,R151=0),3,              (IF(AND(S151&lt;&gt;"",S151=3,R151=1),3,                           (IF(AND(S151&lt;&gt;"",S151=3,R151=2),2,                        (IF(AND(S151&lt;&gt;"",S151=2),1,                                                 (IF(AND(S151&lt;&gt;"",S151=1),0,                                                               (IF(AND(S151&lt;&gt;"",S151=0),0,                                                                                0)))))))))))</f>
        <v>0</v>
      </c>
      <c r="V151" s="237"/>
      <c r="W151" s="237"/>
      <c r="X151" s="237"/>
      <c r="Y151" s="237"/>
      <c r="Z151" s="237"/>
      <c r="AA151" s="237"/>
      <c r="AB151" s="237"/>
      <c r="AC151" s="237"/>
      <c r="AD151" s="237"/>
      <c r="AE151" s="237"/>
      <c r="AF151" s="237"/>
      <c r="AG151" s="237"/>
      <c r="AH151" s="237"/>
      <c r="AI151" s="237"/>
      <c r="AJ151" s="237"/>
      <c r="AK151" s="237"/>
      <c r="AL151" s="237"/>
      <c r="AM151" s="238" t="str">
        <f aca="true">IF(U151&lt;&gt;"","",IF(C151&lt;&gt;"","verlegt",IF(B151&lt;TODAY(),"offen","")))</f>
        <v/>
      </c>
      <c r="AN151" s="238"/>
      <c r="AO151" s="239" t="str">
        <f aca="true">IF(U151&lt;&gt;"","",IF(C151="","",IF(C151&lt;TODAY(),"offen","")))</f>
        <v/>
      </c>
      <c r="AP151" s="239"/>
      <c r="AQ151" s="223" t="n">
        <f aca="false">IF(F151&gt;G151,1,0)</f>
        <v>0</v>
      </c>
      <c r="AR151" s="223" t="n">
        <f aca="false">IF(G151&gt;F151,1,0)</f>
        <v>0</v>
      </c>
      <c r="AS151" s="27" t="n">
        <f aca="false">IF(H151&gt;I151,1,0)</f>
        <v>0</v>
      </c>
      <c r="AT151" s="3" t="n">
        <f aca="false">IF(I151&gt;H151,1,0)</f>
        <v>0</v>
      </c>
      <c r="AU151" s="223" t="n">
        <f aca="false">IF(J151&gt;K151,1,0)</f>
        <v>0</v>
      </c>
      <c r="AV151" s="223" t="n">
        <f aca="false">IF(K151&gt;J151,1,0)</f>
        <v>0</v>
      </c>
      <c r="AW151" s="27" t="n">
        <f aca="false">IF(L151&gt;M151,1,0)</f>
        <v>0</v>
      </c>
      <c r="AX151" s="27" t="n">
        <f aca="false">IF(M151&gt;L151,1,0)</f>
        <v>0</v>
      </c>
      <c r="AY151" s="223" t="n">
        <f aca="false">IF(N151&gt;O151,1,0)</f>
        <v>0</v>
      </c>
      <c r="AZ151" s="223" t="n">
        <f aca="false">IF(O151&gt;N151,1,0)</f>
        <v>0</v>
      </c>
      <c r="BA151" s="177" t="n">
        <f aca="false">IF(T151=3,1,0)</f>
        <v>0</v>
      </c>
      <c r="BB151" s="177" t="n">
        <f aca="false">IF(T151=2,1,0)</f>
        <v>0</v>
      </c>
      <c r="BC151" s="177" t="n">
        <f aca="false">IF(T151=1,1,0)</f>
        <v>0</v>
      </c>
      <c r="BD151" s="177" t="n">
        <f aca="false">IF(AND(T151=0,U151&lt;&gt;0),1,0)</f>
        <v>0</v>
      </c>
      <c r="BE151" s="177" t="n">
        <f aca="false">IF(U70=3,1,0)</f>
        <v>0</v>
      </c>
      <c r="BF151" s="177" t="n">
        <f aca="false">IF(U70=2,1,0)</f>
        <v>0</v>
      </c>
      <c r="BG151" s="177" t="n">
        <f aca="false">IF(U70=1,1,0)</f>
        <v>0</v>
      </c>
      <c r="BH151" s="177" t="n">
        <f aca="false">IF(AND(U70=0,T70&lt;&gt;0),1,0)</f>
        <v>0</v>
      </c>
      <c r="BI151" s="27"/>
    </row>
    <row r="152" customFormat="false" ht="15" hidden="true" customHeight="true" outlineLevel="0" collapsed="false">
      <c r="A152" s="224"/>
      <c r="B152" s="225"/>
      <c r="C152" s="263"/>
      <c r="D152" s="262" t="n">
        <f aca="false">D151</f>
        <v>0</v>
      </c>
      <c r="E152" s="228" t="str">
        <f aca="false">E12</f>
        <v>TV Rodenbach US 2</v>
      </c>
      <c r="F152" s="231"/>
      <c r="G152" s="232"/>
      <c r="H152" s="229"/>
      <c r="I152" s="230"/>
      <c r="J152" s="231"/>
      <c r="K152" s="232"/>
      <c r="L152" s="229"/>
      <c r="M152" s="230"/>
      <c r="N152" s="231"/>
      <c r="O152" s="232"/>
      <c r="P152" s="235" t="str">
        <f aca="false">IF(F152="","",F152+H152+J152+L152+N152)</f>
        <v/>
      </c>
      <c r="Q152" s="236" t="str">
        <f aca="false">IF(G152="","",G152+I152+K152+M152+O152)</f>
        <v/>
      </c>
      <c r="R152" s="235" t="str">
        <f aca="false">IF(F152="","",AQ152+AS152+AU152+AW152+AY152)</f>
        <v/>
      </c>
      <c r="S152" s="236" t="str">
        <f aca="false">IF(G152="","",AR152+AT152+AV152+AX152+AZ152)</f>
        <v/>
      </c>
      <c r="T152" s="218" t="n">
        <f aca="false">IF(AND(R152&lt;&gt;"",R152=3,S152=0),3,              (IF(AND(R152&lt;&gt;"",R152=3,S152=1),3,                           (IF(AND(R152&lt;&gt;"",R152=3,S152=2),2,                        (IF(AND(R152&lt;&gt;"",R152=2),1,                                                 (IF(AND(R152&lt;&gt;"",R152=1),0,                                                               (IF(AND(R152&lt;&gt;"",R152=0),0,                                                                                0)))))))))))</f>
        <v>0</v>
      </c>
      <c r="U152" s="219" t="n">
        <f aca="false">IF(AND(S152&lt;&gt;"",S152=3,R152=0),3,              (IF(AND(S152&lt;&gt;"",S152=3,R152=1),3,                           (IF(AND(S152&lt;&gt;"",S152=3,R152=2),2,                        (IF(AND(S152&lt;&gt;"",S152=2),1,                                                 (IF(AND(S152&lt;&gt;"",S152=1),0,                                                               (IF(AND(S152&lt;&gt;"",S152=0),0,                                                                                0)))))))))))</f>
        <v>0</v>
      </c>
      <c r="V152" s="237"/>
      <c r="W152" s="237"/>
      <c r="X152" s="237"/>
      <c r="Y152" s="237"/>
      <c r="Z152" s="237"/>
      <c r="AA152" s="237"/>
      <c r="AB152" s="237"/>
      <c r="AC152" s="237"/>
      <c r="AD152" s="237"/>
      <c r="AE152" s="237"/>
      <c r="AF152" s="237"/>
      <c r="AG152" s="237"/>
      <c r="AH152" s="237"/>
      <c r="AI152" s="237"/>
      <c r="AJ152" s="237"/>
      <c r="AK152" s="237"/>
      <c r="AL152" s="237"/>
      <c r="AM152" s="264" t="str">
        <f aca="true">IF(U152&lt;&gt;"","",IF(C152&lt;&gt;"","verlegt",IF(B152&lt;TODAY(),"offen","")))</f>
        <v/>
      </c>
      <c r="AN152" s="264"/>
      <c r="AO152" s="239" t="str">
        <f aca="true">IF(U152&lt;&gt;"","",IF(C152="","",IF(C152&lt;TODAY(),"offen","")))</f>
        <v/>
      </c>
      <c r="AP152" s="239"/>
      <c r="AQ152" s="223" t="n">
        <f aca="false">IF(F152&gt;G152,1,0)</f>
        <v>0</v>
      </c>
      <c r="AR152" s="223" t="n">
        <f aca="false">IF(G152&gt;F152,1,0)</f>
        <v>0</v>
      </c>
      <c r="AS152" s="27" t="n">
        <f aca="false">IF(H152&gt;I152,1,0)</f>
        <v>0</v>
      </c>
      <c r="AT152" s="3" t="n">
        <f aca="false">IF(I152&gt;H152,1,0)</f>
        <v>0</v>
      </c>
      <c r="AU152" s="223" t="n">
        <f aca="false">IF(J152&gt;K152,1,0)</f>
        <v>0</v>
      </c>
      <c r="AV152" s="223" t="n">
        <f aca="false">IF(K152&gt;J152,1,0)</f>
        <v>0</v>
      </c>
      <c r="AW152" s="27" t="n">
        <f aca="false">IF(L152&gt;M152,1,0)</f>
        <v>0</v>
      </c>
      <c r="AX152" s="27" t="n">
        <f aca="false">IF(M152&gt;L152,1,0)</f>
        <v>0</v>
      </c>
      <c r="AY152" s="223" t="n">
        <f aca="false">IF(N152&gt;O152,1,0)</f>
        <v>0</v>
      </c>
      <c r="AZ152" s="223" t="n">
        <f aca="false">IF(O152&gt;N152,1,0)</f>
        <v>0</v>
      </c>
      <c r="BA152" s="177" t="n">
        <f aca="false">IF(T152=3,1,0)</f>
        <v>0</v>
      </c>
      <c r="BB152" s="177" t="n">
        <f aca="false">IF(T152=2,1,0)</f>
        <v>0</v>
      </c>
      <c r="BC152" s="177" t="n">
        <f aca="false">IF(T152=1,1,0)</f>
        <v>0</v>
      </c>
      <c r="BD152" s="177" t="n">
        <f aca="false">IF(AND(T152=0,U152&lt;&gt;0),1,0)</f>
        <v>0</v>
      </c>
      <c r="BE152" s="177" t="n">
        <f aca="false">IF(U81=3,1,0)</f>
        <v>0</v>
      </c>
      <c r="BF152" s="177" t="n">
        <f aca="false">IF(U81=2,1,0)</f>
        <v>0</v>
      </c>
      <c r="BG152" s="177" t="n">
        <f aca="false">IF(U81=1,1,0)</f>
        <v>0</v>
      </c>
      <c r="BH152" s="177" t="n">
        <f aca="false">IF(AND(U81=0,T81&lt;&gt;0),1,0)</f>
        <v>0</v>
      </c>
      <c r="BI152" s="27"/>
    </row>
    <row r="153" customFormat="false" ht="15" hidden="true" customHeight="true" outlineLevel="0" collapsed="false">
      <c r="A153" s="224"/>
      <c r="B153" s="225"/>
      <c r="C153" s="263"/>
      <c r="D153" s="262" t="n">
        <f aca="false">D152</f>
        <v>0</v>
      </c>
      <c r="E153" s="228" t="str">
        <f aca="false">E15</f>
        <v>TSG Trippstadt</v>
      </c>
      <c r="F153" s="231"/>
      <c r="G153" s="232"/>
      <c r="H153" s="229"/>
      <c r="I153" s="230"/>
      <c r="J153" s="231"/>
      <c r="K153" s="232"/>
      <c r="L153" s="229"/>
      <c r="M153" s="230"/>
      <c r="N153" s="231"/>
      <c r="O153" s="232"/>
      <c r="P153" s="235" t="str">
        <f aca="false">IF(F153="","",F153+H153+J153+L153+N153)</f>
        <v/>
      </c>
      <c r="Q153" s="236" t="str">
        <f aca="false">IF(G153="","",G153+I153+K153+M153+O153)</f>
        <v/>
      </c>
      <c r="R153" s="235" t="str">
        <f aca="false">IF(F153="","",AQ153+AS153+AU153+AW153+AY153)</f>
        <v/>
      </c>
      <c r="S153" s="236" t="str">
        <f aca="false">IF(G153="","",AR153+AT153+AV153+AX153+AZ153)</f>
        <v/>
      </c>
      <c r="T153" s="218" t="n">
        <f aca="false">IF(AND(R153&lt;&gt;"",R153=3,S153=0),3,              (IF(AND(R153&lt;&gt;"",R153=3,S153=1),3,                           (IF(AND(R153&lt;&gt;"",R153=3,S153=2),2,                        (IF(AND(R153&lt;&gt;"",R153=2),1,                                                 (IF(AND(R153&lt;&gt;"",R153=1),0,                                                               (IF(AND(R153&lt;&gt;"",R153=0),0,                                                                                0)))))))))))</f>
        <v>0</v>
      </c>
      <c r="U153" s="219" t="n">
        <f aca="false">IF(AND(S153&lt;&gt;"",S153=3,R153=0),3,              (IF(AND(S153&lt;&gt;"",S153=3,R153=1),3,                           (IF(AND(S153&lt;&gt;"",S153=3,R153=2),2,                        (IF(AND(S153&lt;&gt;"",S153=2),1,                                                 (IF(AND(S153&lt;&gt;"",S153=1),0,                                                               (IF(AND(S153&lt;&gt;"",S153=0),0,                                                                                0)))))))))))</f>
        <v>0</v>
      </c>
      <c r="V153" s="237"/>
      <c r="W153" s="237"/>
      <c r="X153" s="237"/>
      <c r="Y153" s="237"/>
      <c r="Z153" s="237"/>
      <c r="AA153" s="237"/>
      <c r="AB153" s="237"/>
      <c r="AC153" s="237"/>
      <c r="AD153" s="237"/>
      <c r="AE153" s="237"/>
      <c r="AF153" s="237"/>
      <c r="AG153" s="237"/>
      <c r="AH153" s="237"/>
      <c r="AI153" s="237"/>
      <c r="AJ153" s="237"/>
      <c r="AK153" s="237"/>
      <c r="AL153" s="237"/>
      <c r="AM153" s="238" t="str">
        <f aca="true">IF(U153&lt;&gt;"","",IF(C153&lt;&gt;"","verlegt",IF(B153&lt;TODAY(),"offen","")))</f>
        <v/>
      </c>
      <c r="AN153" s="238"/>
      <c r="AO153" s="239" t="str">
        <f aca="true">IF(U153&lt;&gt;"","",IF(C153="","",IF(C153&lt;TODAY(),"offen","")))</f>
        <v/>
      </c>
      <c r="AP153" s="239"/>
      <c r="AQ153" s="223" t="n">
        <f aca="false">IF(F153&gt;G153,1,0)</f>
        <v>0</v>
      </c>
      <c r="AR153" s="223" t="n">
        <f aca="false">IF(G153&gt;F153,1,0)</f>
        <v>0</v>
      </c>
      <c r="AS153" s="27" t="n">
        <f aca="false">IF(H153&gt;I153,1,0)</f>
        <v>0</v>
      </c>
      <c r="AT153" s="3" t="n">
        <f aca="false">IF(I153&gt;H153,1,0)</f>
        <v>0</v>
      </c>
      <c r="AU153" s="223" t="n">
        <f aca="false">IF(J153&gt;K153,1,0)</f>
        <v>0</v>
      </c>
      <c r="AV153" s="223" t="n">
        <f aca="false">IF(K153&gt;J153,1,0)</f>
        <v>0</v>
      </c>
      <c r="AW153" s="27" t="n">
        <f aca="false">IF(L153&gt;M153,1,0)</f>
        <v>0</v>
      </c>
      <c r="AX153" s="27" t="n">
        <f aca="false">IF(M153&gt;L153,1,0)</f>
        <v>0</v>
      </c>
      <c r="AY153" s="223" t="n">
        <f aca="false">IF(N153&gt;O153,1,0)</f>
        <v>0</v>
      </c>
      <c r="AZ153" s="223" t="n">
        <f aca="false">IF(O153&gt;N153,1,0)</f>
        <v>0</v>
      </c>
      <c r="BA153" s="177" t="n">
        <f aca="false">IF(T153=3,1,0)</f>
        <v>0</v>
      </c>
      <c r="BB153" s="177" t="n">
        <f aca="false">IF(T153=2,1,0)</f>
        <v>0</v>
      </c>
      <c r="BC153" s="177" t="n">
        <f aca="false">IF(T153=1,1,0)</f>
        <v>0</v>
      </c>
      <c r="BD153" s="177" t="n">
        <f aca="false">IF(AND(T153=0,U153&lt;&gt;0),1,0)</f>
        <v>0</v>
      </c>
      <c r="BE153" s="177" t="n">
        <f aca="false">IF(U92=3,1,0)</f>
        <v>0</v>
      </c>
      <c r="BF153" s="177" t="n">
        <f aca="false">IF(U92=2,1,0)</f>
        <v>0</v>
      </c>
      <c r="BG153" s="177" t="n">
        <f aca="false">IF(U92=1,1,0)</f>
        <v>0</v>
      </c>
      <c r="BH153" s="177" t="n">
        <f aca="false">IF(AND(U92=0,T92&lt;&gt;0),1,0)</f>
        <v>0</v>
      </c>
      <c r="BI153" s="27"/>
    </row>
    <row r="154" customFormat="false" ht="15" hidden="true" customHeight="true" outlineLevel="0" collapsed="false">
      <c r="A154" s="224"/>
      <c r="B154" s="225"/>
      <c r="C154" s="263"/>
      <c r="D154" s="262" t="n">
        <f aca="false">D153</f>
        <v>0</v>
      </c>
      <c r="E154" s="228" t="str">
        <f aca="false">E18</f>
        <v>TSV Hütschenhausen II</v>
      </c>
      <c r="F154" s="231"/>
      <c r="G154" s="232"/>
      <c r="H154" s="229"/>
      <c r="I154" s="230"/>
      <c r="J154" s="231"/>
      <c r="K154" s="232"/>
      <c r="L154" s="229"/>
      <c r="M154" s="230"/>
      <c r="N154" s="231"/>
      <c r="O154" s="232"/>
      <c r="P154" s="235" t="str">
        <f aca="false">IF(F154="","",F154+H154+J154+L154+N154)</f>
        <v/>
      </c>
      <c r="Q154" s="236" t="str">
        <f aca="false">IF(G154="","",G154+I154+K154+M154+O154)</f>
        <v/>
      </c>
      <c r="R154" s="235" t="str">
        <f aca="false">IF(F154="","",AQ154+AS154+AU154+AW154+AY154)</f>
        <v/>
      </c>
      <c r="S154" s="236" t="str">
        <f aca="false">IF(G154="","",AR154+AT154+AV154+AX154+AZ154)</f>
        <v/>
      </c>
      <c r="T154" s="218" t="n">
        <f aca="false">IF(AND(R154&lt;&gt;"",R154=3,S154=0),3,              (IF(AND(R154&lt;&gt;"",R154=3,S154=1),3,                           (IF(AND(R154&lt;&gt;"",R154=3,S154=2),2,                        (IF(AND(R154&lt;&gt;"",R154=2),1,                                                 (IF(AND(R154&lt;&gt;"",R154=1),0,                                                               (IF(AND(R154&lt;&gt;"",R154=0),0,                                                                                0)))))))))))</f>
        <v>0</v>
      </c>
      <c r="U154" s="219" t="n">
        <f aca="false">IF(AND(S154&lt;&gt;"",S154=3,R154=0),3,              (IF(AND(S154&lt;&gt;"",S154=3,R154=1),3,                           (IF(AND(S154&lt;&gt;"",S154=3,R154=2),2,                        (IF(AND(S154&lt;&gt;"",S154=2),1,                                                 (IF(AND(S154&lt;&gt;"",S154=1),0,                                                               (IF(AND(S154&lt;&gt;"",S154=0),0,                                                                                0)))))))))))</f>
        <v>0</v>
      </c>
      <c r="V154" s="237"/>
      <c r="W154" s="237"/>
      <c r="X154" s="237"/>
      <c r="Y154" s="237"/>
      <c r="Z154" s="237"/>
      <c r="AA154" s="237"/>
      <c r="AB154" s="237"/>
      <c r="AC154" s="237"/>
      <c r="AD154" s="237"/>
      <c r="AE154" s="237"/>
      <c r="AF154" s="237"/>
      <c r="AG154" s="237"/>
      <c r="AH154" s="237"/>
      <c r="AI154" s="237"/>
      <c r="AJ154" s="237"/>
      <c r="AK154" s="237"/>
      <c r="AL154" s="237"/>
      <c r="AM154" s="238" t="str">
        <f aca="true">IF(U154&lt;&gt;"","",IF(C154&lt;&gt;"","verlegt",IF(B154&lt;TODAY(),"offen","")))</f>
        <v/>
      </c>
      <c r="AN154" s="238"/>
      <c r="AO154" s="239" t="str">
        <f aca="true">IF(U154&lt;&gt;"","",IF(C154="","",IF(C154&lt;TODAY(),"offen","")))</f>
        <v/>
      </c>
      <c r="AP154" s="239"/>
      <c r="AQ154" s="223" t="n">
        <f aca="false">IF(F154&gt;G154,1,0)</f>
        <v>0</v>
      </c>
      <c r="AR154" s="223" t="n">
        <f aca="false">IF(G154&gt;F154,1,0)</f>
        <v>0</v>
      </c>
      <c r="AS154" s="27" t="n">
        <f aca="false">IF(H154&gt;I154,1,0)</f>
        <v>0</v>
      </c>
      <c r="AT154" s="3" t="n">
        <f aca="false">IF(I154&gt;H154,1,0)</f>
        <v>0</v>
      </c>
      <c r="AU154" s="223" t="n">
        <f aca="false">IF(J154&gt;K154,1,0)</f>
        <v>0</v>
      </c>
      <c r="AV154" s="223" t="n">
        <f aca="false">IF(K154&gt;J154,1,0)</f>
        <v>0</v>
      </c>
      <c r="AW154" s="27" t="n">
        <f aca="false">IF(L154&gt;M154,1,0)</f>
        <v>0</v>
      </c>
      <c r="AX154" s="27" t="n">
        <f aca="false">IF(M154&gt;L154,1,0)</f>
        <v>0</v>
      </c>
      <c r="AY154" s="223" t="n">
        <f aca="false">IF(N154&gt;O154,1,0)</f>
        <v>0</v>
      </c>
      <c r="AZ154" s="223" t="n">
        <f aca="false">IF(O154&gt;N154,1,0)</f>
        <v>0</v>
      </c>
      <c r="BA154" s="177" t="n">
        <f aca="false">IF(T154=3,1,0)</f>
        <v>0</v>
      </c>
      <c r="BB154" s="177" t="n">
        <f aca="false">IF(T154=2,1,0)</f>
        <v>0</v>
      </c>
      <c r="BC154" s="177" t="n">
        <f aca="false">IF(T154=1,1,0)</f>
        <v>0</v>
      </c>
      <c r="BD154" s="177" t="n">
        <f aca="false">IF(AND(T154=0,U154&lt;&gt;0),1,0)</f>
        <v>0</v>
      </c>
      <c r="BE154" s="177" t="n">
        <f aca="false">IF(U103=3,1,0)</f>
        <v>0</v>
      </c>
      <c r="BF154" s="177" t="n">
        <f aca="false">IF(U103=2,1,0)</f>
        <v>0</v>
      </c>
      <c r="BG154" s="177" t="n">
        <f aca="false">IF(U103=1,1,0)</f>
        <v>0</v>
      </c>
      <c r="BH154" s="177" t="n">
        <f aca="false">IF(AND(U103=0,T103&lt;&gt;0),1,0)</f>
        <v>0</v>
      </c>
      <c r="BI154" s="27"/>
    </row>
    <row r="155" customFormat="false" ht="15" hidden="true" customHeight="true" outlineLevel="0" collapsed="false">
      <c r="A155" s="224"/>
      <c r="B155" s="225"/>
      <c r="C155" s="263"/>
      <c r="D155" s="262" t="n">
        <f aca="false">D154</f>
        <v>0</v>
      </c>
      <c r="E155" s="228" t="n">
        <f aca="false">E21</f>
        <v>0</v>
      </c>
      <c r="F155" s="231"/>
      <c r="G155" s="232"/>
      <c r="H155" s="229"/>
      <c r="I155" s="230"/>
      <c r="J155" s="231"/>
      <c r="K155" s="232"/>
      <c r="L155" s="229"/>
      <c r="M155" s="230"/>
      <c r="N155" s="231"/>
      <c r="O155" s="232"/>
      <c r="P155" s="235" t="str">
        <f aca="false">IF(F155="","",F155+H155+J155+L155+N155)</f>
        <v/>
      </c>
      <c r="Q155" s="236" t="str">
        <f aca="false">IF(G155="","",G155+I155+K155+M155+O155)</f>
        <v/>
      </c>
      <c r="R155" s="235" t="str">
        <f aca="false">IF(F155="","",AQ155+AS155+AU155+AW155+AY155)</f>
        <v/>
      </c>
      <c r="S155" s="236" t="str">
        <f aca="false">IF(G155="","",AR155+AT155+AV155+AX155+AZ155)</f>
        <v/>
      </c>
      <c r="T155" s="218" t="n">
        <f aca="false">IF(AND(R155&lt;&gt;"",R155=3,S155=0),3,              (IF(AND(R155&lt;&gt;"",R155=3,S155=1),3,                           (IF(AND(R155&lt;&gt;"",R155=3,S155=2),2,                        (IF(AND(R155&lt;&gt;"",R155=2),1,                                                 (IF(AND(R155&lt;&gt;"",R155=1),0,                                                               (IF(AND(R155&lt;&gt;"",R155=0),0,                                                                                0)))))))))))</f>
        <v>0</v>
      </c>
      <c r="U155" s="219" t="n">
        <f aca="false">IF(AND(S155&lt;&gt;"",S155=3,R155=0),3,              (IF(AND(S155&lt;&gt;"",S155=3,R155=1),3,                           (IF(AND(S155&lt;&gt;"",S155=3,R155=2),2,                        (IF(AND(S155&lt;&gt;"",S155=2),1,                                                 (IF(AND(S155&lt;&gt;"",S155=1),0,                                                               (IF(AND(S155&lt;&gt;"",S155=0),0,                                                                                0)))))))))))</f>
        <v>0</v>
      </c>
      <c r="V155" s="237"/>
      <c r="W155" s="237"/>
      <c r="X155" s="237"/>
      <c r="Y155" s="237"/>
      <c r="Z155" s="237"/>
      <c r="AA155" s="237"/>
      <c r="AB155" s="237"/>
      <c r="AC155" s="237"/>
      <c r="AD155" s="237"/>
      <c r="AE155" s="237"/>
      <c r="AF155" s="237"/>
      <c r="AG155" s="237"/>
      <c r="AH155" s="237"/>
      <c r="AI155" s="237"/>
      <c r="AJ155" s="237"/>
      <c r="AK155" s="237"/>
      <c r="AL155" s="237"/>
      <c r="AM155" s="238" t="str">
        <f aca="true">IF(U155&lt;&gt;"","",IF(C155&lt;&gt;"","verlegt",IF(B155&lt;TODAY(),"offen","")))</f>
        <v/>
      </c>
      <c r="AN155" s="238"/>
      <c r="AO155" s="239" t="str">
        <f aca="true">IF(U155&lt;&gt;"","",IF(C155="","",IF(C155&lt;TODAY(),"offen","")))</f>
        <v/>
      </c>
      <c r="AP155" s="239"/>
      <c r="AQ155" s="223" t="n">
        <f aca="false">IF(F155&gt;G155,1,0)</f>
        <v>0</v>
      </c>
      <c r="AR155" s="223" t="n">
        <f aca="false">IF(G155&gt;F155,1,0)</f>
        <v>0</v>
      </c>
      <c r="AS155" s="27" t="n">
        <f aca="false">IF(H155&gt;I155,1,0)</f>
        <v>0</v>
      </c>
      <c r="AT155" s="3" t="n">
        <f aca="false">IF(I155&gt;H155,1,0)</f>
        <v>0</v>
      </c>
      <c r="AU155" s="223" t="n">
        <f aca="false">IF(J155&gt;K155,1,0)</f>
        <v>0</v>
      </c>
      <c r="AV155" s="223" t="n">
        <f aca="false">IF(K155&gt;J155,1,0)</f>
        <v>0</v>
      </c>
      <c r="AW155" s="27" t="n">
        <f aca="false">IF(L155&gt;M155,1,0)</f>
        <v>0</v>
      </c>
      <c r="AX155" s="27" t="n">
        <f aca="false">IF(M155&gt;L155,1,0)</f>
        <v>0</v>
      </c>
      <c r="AY155" s="223" t="n">
        <f aca="false">IF(N155&gt;O155,1,0)</f>
        <v>0</v>
      </c>
      <c r="AZ155" s="223" t="n">
        <f aca="false">IF(O155&gt;N155,1,0)</f>
        <v>0</v>
      </c>
      <c r="BA155" s="177" t="n">
        <f aca="false">IF(T155=3,1,0)</f>
        <v>0</v>
      </c>
      <c r="BB155" s="177" t="n">
        <f aca="false">IF(T155=2,1,0)</f>
        <v>0</v>
      </c>
      <c r="BC155" s="177" t="n">
        <f aca="false">IF(T155=1,1,0)</f>
        <v>0</v>
      </c>
      <c r="BD155" s="177" t="n">
        <f aca="false">IF(AND(T155=0,U155&lt;&gt;0),1,0)</f>
        <v>0</v>
      </c>
      <c r="BE155" s="177" t="n">
        <f aca="false">IF(U114=3,1,0)</f>
        <v>0</v>
      </c>
      <c r="BF155" s="177" t="n">
        <f aca="false">IF(U114=2,1,0)</f>
        <v>0</v>
      </c>
      <c r="BG155" s="177" t="n">
        <f aca="false">IF(U114=1,1,0)</f>
        <v>0</v>
      </c>
      <c r="BH155" s="177" t="n">
        <f aca="false">IF(AND(U114=0,T114&lt;&gt;0),1,0)</f>
        <v>0</v>
      </c>
      <c r="BI155" s="27"/>
    </row>
    <row r="156" customFormat="false" ht="15" hidden="true" customHeight="true" outlineLevel="0" collapsed="false">
      <c r="A156" s="224"/>
      <c r="B156" s="225"/>
      <c r="C156" s="263"/>
      <c r="D156" s="262" t="n">
        <f aca="false">D155</f>
        <v>0</v>
      </c>
      <c r="E156" s="228" t="n">
        <f aca="false">E24</f>
        <v>0</v>
      </c>
      <c r="F156" s="231"/>
      <c r="G156" s="232"/>
      <c r="H156" s="229"/>
      <c r="I156" s="230"/>
      <c r="J156" s="231"/>
      <c r="K156" s="232"/>
      <c r="L156" s="229"/>
      <c r="M156" s="230"/>
      <c r="N156" s="231"/>
      <c r="O156" s="232"/>
      <c r="P156" s="235" t="str">
        <f aca="false">IF(F156="","",F156+H156+J156+L156+N156)</f>
        <v/>
      </c>
      <c r="Q156" s="236" t="str">
        <f aca="false">IF(G156="","",G156+I156+K156+M156+O156)</f>
        <v/>
      </c>
      <c r="R156" s="235" t="str">
        <f aca="false">IF(F156="","",AQ156+AS156+AU156+AW156+AY156)</f>
        <v/>
      </c>
      <c r="S156" s="236" t="str">
        <f aca="false">IF(G156="","",AR156+AT156+AV156+AX156+AZ156)</f>
        <v/>
      </c>
      <c r="T156" s="218" t="n">
        <f aca="false">IF(AND(R156&lt;&gt;"",R156=3,S156=0),3,              (IF(AND(R156&lt;&gt;"",R156=3,S156=1),3,                           (IF(AND(R156&lt;&gt;"",R156=3,S156=2),2,                        (IF(AND(R156&lt;&gt;"",R156=2),1,                                                 (IF(AND(R156&lt;&gt;"",R156=1),0,                                                               (IF(AND(R156&lt;&gt;"",R156=0),0,                                                                                0)))))))))))</f>
        <v>0</v>
      </c>
      <c r="U156" s="219" t="n">
        <f aca="false">IF(AND(S156&lt;&gt;"",S156=3,R156=0),3,              (IF(AND(S156&lt;&gt;"",S156=3,R156=1),3,                           (IF(AND(S156&lt;&gt;"",S156=3,R156=2),2,                        (IF(AND(S156&lt;&gt;"",S156=2),1,                                                 (IF(AND(S156&lt;&gt;"",S156=1),0,                                                               (IF(AND(S156&lt;&gt;"",S156=0),0,                                                                                0)))))))))))</f>
        <v>0</v>
      </c>
      <c r="V156" s="237"/>
      <c r="W156" s="237"/>
      <c r="X156" s="237"/>
      <c r="Y156" s="237"/>
      <c r="Z156" s="237"/>
      <c r="AA156" s="237"/>
      <c r="AB156" s="237"/>
      <c r="AC156" s="237"/>
      <c r="AD156" s="237"/>
      <c r="AE156" s="237"/>
      <c r="AF156" s="237"/>
      <c r="AG156" s="237"/>
      <c r="AH156" s="237"/>
      <c r="AI156" s="237"/>
      <c r="AJ156" s="237"/>
      <c r="AK156" s="237"/>
      <c r="AL156" s="237"/>
      <c r="AM156" s="238" t="str">
        <f aca="true">IF(U156&lt;&gt;"","",IF(C156&lt;&gt;"","verlegt",IF(B156&lt;TODAY(),"offen","")))</f>
        <v/>
      </c>
      <c r="AN156" s="238"/>
      <c r="AO156" s="239" t="str">
        <f aca="true">IF(U156&lt;&gt;"","",IF(C156="","",IF(C156&lt;TODAY(),"offen","")))</f>
        <v/>
      </c>
      <c r="AP156" s="239"/>
      <c r="AQ156" s="223" t="n">
        <f aca="false">IF(F156&gt;G156,1,0)</f>
        <v>0</v>
      </c>
      <c r="AR156" s="223" t="n">
        <f aca="false">IF(G156&gt;F156,1,0)</f>
        <v>0</v>
      </c>
      <c r="AS156" s="27" t="n">
        <f aca="false">IF(H156&gt;I156,1,0)</f>
        <v>0</v>
      </c>
      <c r="AT156" s="3" t="n">
        <f aca="false">IF(I156&gt;H156,1,0)</f>
        <v>0</v>
      </c>
      <c r="AU156" s="223" t="n">
        <f aca="false">IF(J156&gt;K156,1,0)</f>
        <v>0</v>
      </c>
      <c r="AV156" s="223" t="n">
        <f aca="false">IF(K156&gt;J156,1,0)</f>
        <v>0</v>
      </c>
      <c r="AW156" s="27" t="n">
        <f aca="false">IF(L156&gt;M156,1,0)</f>
        <v>0</v>
      </c>
      <c r="AX156" s="27" t="n">
        <f aca="false">IF(M156&gt;L156,1,0)</f>
        <v>0</v>
      </c>
      <c r="AY156" s="223" t="n">
        <f aca="false">IF(N156&gt;O156,1,0)</f>
        <v>0</v>
      </c>
      <c r="AZ156" s="223" t="n">
        <f aca="false">IF(O156&gt;N156,1,0)</f>
        <v>0</v>
      </c>
      <c r="BA156" s="177" t="n">
        <f aca="false">IF(T156=3,1,0)</f>
        <v>0</v>
      </c>
      <c r="BB156" s="177" t="n">
        <f aca="false">IF(T156=2,1,0)</f>
        <v>0</v>
      </c>
      <c r="BC156" s="177" t="n">
        <f aca="false">IF(T156=1,1,0)</f>
        <v>0</v>
      </c>
      <c r="BD156" s="177" t="n">
        <f aca="false">IF(AND(T156=0,U156&lt;&gt;0),1,0)</f>
        <v>0</v>
      </c>
      <c r="BE156" s="177" t="n">
        <f aca="false">IF(U125=3,1,0)</f>
        <v>0</v>
      </c>
      <c r="BF156" s="177" t="n">
        <f aca="false">IF(U125=2,1,0)</f>
        <v>0</v>
      </c>
      <c r="BG156" s="177" t="n">
        <f aca="false">IF(U125=1,1,0)</f>
        <v>0</v>
      </c>
      <c r="BH156" s="177" t="n">
        <f aca="false">IF(AND(U125=0,T125&lt;&gt;0),1,0)</f>
        <v>0</v>
      </c>
      <c r="BI156" s="27"/>
    </row>
    <row r="157" customFormat="false" ht="15" hidden="true" customHeight="true" outlineLevel="0" collapsed="false">
      <c r="A157" s="224"/>
      <c r="B157" s="225"/>
      <c r="C157" s="263"/>
      <c r="D157" s="262" t="n">
        <f aca="false">D156</f>
        <v>0</v>
      </c>
      <c r="E157" s="228" t="n">
        <f aca="false">E27</f>
        <v>0</v>
      </c>
      <c r="F157" s="231"/>
      <c r="G157" s="232"/>
      <c r="H157" s="229"/>
      <c r="I157" s="230"/>
      <c r="J157" s="231"/>
      <c r="K157" s="232"/>
      <c r="L157" s="229"/>
      <c r="M157" s="230"/>
      <c r="N157" s="231"/>
      <c r="O157" s="232"/>
      <c r="P157" s="235" t="str">
        <f aca="false">IF(F157="","",F157+H157+J157+L157+N157)</f>
        <v/>
      </c>
      <c r="Q157" s="236" t="str">
        <f aca="false">IF(G157="","",G157+I157+K157+M157+O157)</f>
        <v/>
      </c>
      <c r="R157" s="235" t="str">
        <f aca="false">IF(F157="","",AQ157+AS157+AU157+AW157+AY157)</f>
        <v/>
      </c>
      <c r="S157" s="236" t="str">
        <f aca="false">IF(G157="","",AR157+AT157+AV157+AX157+AZ157)</f>
        <v/>
      </c>
      <c r="T157" s="218" t="n">
        <f aca="false">IF(AND(R157&lt;&gt;"",R157=3,S157=0),3,              (IF(AND(R157&lt;&gt;"",R157=3,S157=1),3,                           (IF(AND(R157&lt;&gt;"",R157=3,S157=2),2,                        (IF(AND(R157&lt;&gt;"",R157=2),1,                                                 (IF(AND(R157&lt;&gt;"",R157=1),0,                                                               (IF(AND(R157&lt;&gt;"",R157=0),0,                                                                                0)))))))))))</f>
        <v>0</v>
      </c>
      <c r="U157" s="219" t="n">
        <f aca="false">IF(AND(S157&lt;&gt;"",S157=3,R157=0),3,              (IF(AND(S157&lt;&gt;"",S157=3,R157=1),3,                           (IF(AND(S157&lt;&gt;"",S157=3,R157=2),2,                        (IF(AND(S157&lt;&gt;"",S157=2),1,                                                 (IF(AND(S157&lt;&gt;"",S157=1),0,                                                               (IF(AND(S157&lt;&gt;"",S157=0),0,                                                                                0)))))))))))</f>
        <v>0</v>
      </c>
      <c r="V157" s="237"/>
      <c r="W157" s="237"/>
      <c r="X157" s="237"/>
      <c r="Y157" s="237"/>
      <c r="Z157" s="237"/>
      <c r="AA157" s="237"/>
      <c r="AB157" s="237"/>
      <c r="AC157" s="237"/>
      <c r="AD157" s="237"/>
      <c r="AE157" s="237"/>
      <c r="AF157" s="237"/>
      <c r="AG157" s="237"/>
      <c r="AH157" s="237"/>
      <c r="AI157" s="237"/>
      <c r="AJ157" s="237"/>
      <c r="AK157" s="237"/>
      <c r="AL157" s="237"/>
      <c r="AM157" s="238" t="str">
        <f aca="true">IF(U157&lt;&gt;"","",IF(C157&lt;&gt;"","verlegt",IF(B157&lt;TODAY(),"offen","")))</f>
        <v/>
      </c>
      <c r="AN157" s="238"/>
      <c r="AO157" s="239" t="str">
        <f aca="true">IF(U157&lt;&gt;"","",IF(C157="","",IF(C157&lt;TODAY(),"offen","")))</f>
        <v/>
      </c>
      <c r="AP157" s="239"/>
      <c r="AQ157" s="223" t="n">
        <f aca="false">IF(F157&gt;G157,1,0)</f>
        <v>0</v>
      </c>
      <c r="AR157" s="223" t="n">
        <f aca="false">IF(G157&gt;F157,1,0)</f>
        <v>0</v>
      </c>
      <c r="AS157" s="27" t="n">
        <f aca="false">IF(H157&gt;I157,1,0)</f>
        <v>0</v>
      </c>
      <c r="AT157" s="3" t="n">
        <f aca="false">IF(I157&gt;H157,1,0)</f>
        <v>0</v>
      </c>
      <c r="AU157" s="223" t="n">
        <f aca="false">IF(J157&gt;K157,1,0)</f>
        <v>0</v>
      </c>
      <c r="AV157" s="223" t="n">
        <f aca="false">IF(K157&gt;J157,1,0)</f>
        <v>0</v>
      </c>
      <c r="AW157" s="27" t="n">
        <f aca="false">IF(L157&gt;M157,1,0)</f>
        <v>0</v>
      </c>
      <c r="AX157" s="27" t="n">
        <f aca="false">IF(M157&gt;L157,1,0)</f>
        <v>0</v>
      </c>
      <c r="AY157" s="223" t="n">
        <f aca="false">IF(N157&gt;O157,1,0)</f>
        <v>0</v>
      </c>
      <c r="AZ157" s="223" t="n">
        <f aca="false">IF(O157&gt;N157,1,0)</f>
        <v>0</v>
      </c>
      <c r="BA157" s="177" t="n">
        <f aca="false">IF(T157=3,1,0)</f>
        <v>0</v>
      </c>
      <c r="BB157" s="177" t="n">
        <f aca="false">IF(T157=2,1,0)</f>
        <v>0</v>
      </c>
      <c r="BC157" s="177" t="n">
        <f aca="false">IF(T157=1,1,0)</f>
        <v>0</v>
      </c>
      <c r="BD157" s="177" t="n">
        <f aca="false">IF(AND(T157=0,U157&lt;&gt;0),1,0)</f>
        <v>0</v>
      </c>
      <c r="BE157" s="177" t="n">
        <f aca="false">IF(U136=3,1,0)</f>
        <v>0</v>
      </c>
      <c r="BF157" s="177" t="n">
        <f aca="false">IF(U136=2,1,0)</f>
        <v>0</v>
      </c>
      <c r="BG157" s="177" t="n">
        <f aca="false">IF(U136=1,1,0)</f>
        <v>0</v>
      </c>
      <c r="BH157" s="177" t="n">
        <f aca="false">IF(AND(U136=0,T136&lt;&gt;0),1,0)</f>
        <v>0</v>
      </c>
      <c r="BI157" s="27"/>
    </row>
    <row r="158" customFormat="false" ht="15.75" hidden="true" customHeight="false" outlineLevel="0" collapsed="false">
      <c r="A158" s="241"/>
      <c r="B158" s="242"/>
      <c r="C158" s="265"/>
      <c r="D158" s="266" t="n">
        <f aca="false">D157</f>
        <v>0</v>
      </c>
      <c r="E158" s="267" t="n">
        <f aca="false">E30</f>
        <v>0</v>
      </c>
      <c r="F158" s="247"/>
      <c r="G158" s="248"/>
      <c r="H158" s="245"/>
      <c r="I158" s="246"/>
      <c r="J158" s="247"/>
      <c r="K158" s="248"/>
      <c r="L158" s="245"/>
      <c r="M158" s="246"/>
      <c r="N158" s="247"/>
      <c r="O158" s="248"/>
      <c r="P158" s="251" t="str">
        <f aca="false">IF(F158="","",F158+H158+J158+L158+N158)</f>
        <v/>
      </c>
      <c r="Q158" s="252" t="str">
        <f aca="false">IF(G158="","",G158+I158+K158+M158+O158)</f>
        <v/>
      </c>
      <c r="R158" s="251" t="str">
        <f aca="false">IF(F158="","",AQ158+AS158+AU158+AW158+AY158)</f>
        <v/>
      </c>
      <c r="S158" s="252" t="str">
        <f aca="false">IF(G158="","",AR158+AT158+AV158+AX158+AZ158)</f>
        <v/>
      </c>
      <c r="T158" s="218" t="n">
        <f aca="false">IF(AND(R158&lt;&gt;"",R158=3,S158=0),3,              (IF(AND(R158&lt;&gt;"",R158=3,S158=1),3,                           (IF(AND(R158&lt;&gt;"",R158=3,S158=2),2,                        (IF(AND(R158&lt;&gt;"",R158=2),1,                                                 (IF(AND(R158&lt;&gt;"",R158=1),0,                                                               (IF(AND(R158&lt;&gt;"",R158=0),0,                                                                                0)))))))))))</f>
        <v>0</v>
      </c>
      <c r="U158" s="219" t="n">
        <f aca="false">IF(AND(S158&lt;&gt;"",S158=3,R158=0),3,              (IF(AND(S158&lt;&gt;"",S158=3,R158=1),3,                           (IF(AND(S158&lt;&gt;"",S158=3,R158=2),2,                        (IF(AND(S158&lt;&gt;"",S158=2),1,                                                 (IF(AND(S158&lt;&gt;"",S158=1),0,                                                               (IF(AND(S158&lt;&gt;"",S158=0),0,                                                                                0)))))))))))</f>
        <v>0</v>
      </c>
      <c r="V158" s="253"/>
      <c r="W158" s="253"/>
      <c r="X158" s="253"/>
      <c r="Y158" s="253"/>
      <c r="Z158" s="253"/>
      <c r="AA158" s="253"/>
      <c r="AB158" s="253"/>
      <c r="AC158" s="253"/>
      <c r="AD158" s="253"/>
      <c r="AE158" s="253"/>
      <c r="AF158" s="253"/>
      <c r="AG158" s="253"/>
      <c r="AH158" s="253"/>
      <c r="AI158" s="253"/>
      <c r="AJ158" s="253"/>
      <c r="AK158" s="253"/>
      <c r="AL158" s="253"/>
      <c r="AM158" s="254" t="str">
        <f aca="true">IF(U158&lt;&gt;"","",IF(C158&lt;&gt;"","verlegt",IF(B158&lt;TODAY(),"offen","")))</f>
        <v/>
      </c>
      <c r="AN158" s="254"/>
      <c r="AO158" s="255" t="str">
        <f aca="true">IF(U158&lt;&gt;"","",IF(C158="","",IF(C158&lt;TODAY(),"offen","")))</f>
        <v/>
      </c>
      <c r="AP158" s="255"/>
      <c r="AQ158" s="223" t="n">
        <f aca="false">IF(F158&gt;G158,1,0)</f>
        <v>0</v>
      </c>
      <c r="AR158" s="223" t="n">
        <f aca="false">IF(G158&gt;F158,1,0)</f>
        <v>0</v>
      </c>
      <c r="AS158" s="27" t="n">
        <f aca="false">IF(H158&gt;I158,1,0)</f>
        <v>0</v>
      </c>
      <c r="AT158" s="3" t="n">
        <f aca="false">IF(I158&gt;H158,1,0)</f>
        <v>0</v>
      </c>
      <c r="AU158" s="223" t="n">
        <f aca="false">IF(J158&gt;K158,1,0)</f>
        <v>0</v>
      </c>
      <c r="AV158" s="223" t="n">
        <f aca="false">IF(K158&gt;J158,1,0)</f>
        <v>0</v>
      </c>
      <c r="AW158" s="27" t="n">
        <f aca="false">IF(L158&gt;M158,1,0)</f>
        <v>0</v>
      </c>
      <c r="AX158" s="27" t="n">
        <f aca="false">IF(M158&gt;L158,1,0)</f>
        <v>0</v>
      </c>
      <c r="AY158" s="223" t="n">
        <f aca="false">IF(N158&gt;O158,1,0)</f>
        <v>0</v>
      </c>
      <c r="AZ158" s="223" t="n">
        <f aca="false">IF(O158&gt;N158,1,0)</f>
        <v>0</v>
      </c>
      <c r="BA158" s="177" t="n">
        <f aca="false">IF(T158=3,1,0)</f>
        <v>0</v>
      </c>
      <c r="BB158" s="177" t="n">
        <f aca="false">IF(T158=2,1,0)</f>
        <v>0</v>
      </c>
      <c r="BC158" s="177" t="n">
        <f aca="false">IF(T158=1,1,0)</f>
        <v>0</v>
      </c>
      <c r="BD158" s="177" t="n">
        <f aca="false">IF(AND(T158=0,U158&lt;&gt;0),1,0)</f>
        <v>0</v>
      </c>
      <c r="BE158" s="177" t="n">
        <f aca="false">IF(U147=3,1,0)</f>
        <v>0</v>
      </c>
      <c r="BF158" s="177" t="n">
        <f aca="false">IF(U147=2,1,0)</f>
        <v>0</v>
      </c>
      <c r="BG158" s="177" t="n">
        <f aca="false">IF(U147=1,1,0)</f>
        <v>0</v>
      </c>
      <c r="BH158" s="177" t="n">
        <f aca="false">IF(AND(U147=0,T147&lt;&gt;0),1,0)</f>
        <v>0</v>
      </c>
      <c r="BI158" s="27"/>
    </row>
    <row r="159" customFormat="false" ht="15" hidden="false" customHeight="false" outlineLevel="0" collapsed="false">
      <c r="A159" s="26"/>
      <c r="C159" s="27"/>
      <c r="AQ159" s="3"/>
      <c r="AR159" s="3"/>
      <c r="AS159" s="3"/>
      <c r="AU159" s="3"/>
      <c r="AV159" s="3"/>
      <c r="AW159" s="3"/>
      <c r="AX159" s="3"/>
      <c r="AY159" s="3"/>
      <c r="AZ159" s="3"/>
      <c r="BA159" s="258" t="n">
        <f aca="false">SUM(BA149:BA158)</f>
        <v>0</v>
      </c>
      <c r="BB159" s="258" t="n">
        <f aca="false">SUM(BB149:BB158)</f>
        <v>0</v>
      </c>
      <c r="BC159" s="258" t="n">
        <f aca="false">SUM(BC149:BC158)</f>
        <v>0</v>
      </c>
      <c r="BD159" s="258" t="n">
        <f aca="false">SUM(BD149:BD158)</f>
        <v>0</v>
      </c>
      <c r="BE159" s="258" t="n">
        <f aca="false">SUM(BE149:BE158)</f>
        <v>0</v>
      </c>
      <c r="BF159" s="258" t="n">
        <f aca="false">SUM(BF149:BF158)</f>
        <v>0</v>
      </c>
      <c r="BG159" s="258" t="n">
        <f aca="false">SUM(BG149:BG158)</f>
        <v>0</v>
      </c>
      <c r="BH159" s="258" t="n">
        <f aca="false">SUM(BH149:BH158)</f>
        <v>0</v>
      </c>
      <c r="BI159" s="27" t="n">
        <f aca="false">SUM(BA159:BH159)</f>
        <v>0</v>
      </c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160"/>
  <sheetViews>
    <sheetView showFormulas="false" showGridLines="true" showRowColHeaders="true" showZeros="true" rightToLeft="false" tabSelected="true" showOutlineSymbols="true" defaultGridColor="true" view="normal" topLeftCell="C1" colorId="64" zoomScale="101" zoomScaleNormal="101" zoomScalePageLayoutView="100" workbookViewId="0">
      <selection pane="topLeft" activeCell="L76" activeCellId="0" sqref="L76"/>
    </sheetView>
  </sheetViews>
  <sheetFormatPr defaultColWidth="20.71484375" defaultRowHeight="12.75" zeroHeight="false" outlineLevelRow="0" outlineLevelCol="0"/>
  <cols>
    <col collapsed="false" customWidth="true" hidden="false" outlineLevel="0" max="1" min="1" style="1" width="10.42"/>
    <col collapsed="false" customWidth="true" hidden="false" outlineLevel="0" max="2" min="2" style="2" width="30.71"/>
    <col collapsed="false" customWidth="true" hidden="false" outlineLevel="0" max="3" min="3" style="1" width="9.86"/>
    <col collapsed="false" customWidth="true" hidden="false" outlineLevel="0" max="5" min="4" style="1" width="21.29"/>
    <col collapsed="false" customWidth="true" hidden="false" outlineLevel="0" max="6" min="6" style="1" width="6.71"/>
    <col collapsed="false" customWidth="true" hidden="false" outlineLevel="0" max="7" min="7" style="1" width="4"/>
    <col collapsed="false" customWidth="true" hidden="false" outlineLevel="0" max="8" min="8" style="1" width="6.71"/>
    <col collapsed="false" customWidth="true" hidden="false" outlineLevel="0" max="9" min="9" style="1" width="4"/>
    <col collapsed="false" customWidth="true" hidden="false" outlineLevel="0" max="10" min="10" style="1" width="6.71"/>
    <col collapsed="false" customWidth="true" hidden="false" outlineLevel="0" max="11" min="11" style="1" width="4.29"/>
    <col collapsed="false" customWidth="true" hidden="false" outlineLevel="0" max="12" min="12" style="1" width="6.71"/>
    <col collapsed="false" customWidth="true" hidden="false" outlineLevel="0" max="13" min="13" style="1" width="4.29"/>
    <col collapsed="false" customWidth="true" hidden="false" outlineLevel="0" max="14" min="14" style="1" width="6.71"/>
    <col collapsed="false" customWidth="true" hidden="false" outlineLevel="0" max="15" min="15" style="1" width="4"/>
    <col collapsed="false" customWidth="true" hidden="false" outlineLevel="0" max="16" min="16" style="1" width="7.71"/>
    <col collapsed="false" customWidth="true" hidden="false" outlineLevel="0" max="17" min="17" style="1" width="4.29"/>
    <col collapsed="false" customWidth="true" hidden="false" outlineLevel="0" max="18" min="18" style="1" width="5"/>
    <col collapsed="false" customWidth="true" hidden="false" outlineLevel="0" max="19" min="19" style="1" width="3.15"/>
    <col collapsed="false" customWidth="true" hidden="false" outlineLevel="0" max="20" min="20" style="1" width="5.86"/>
    <col collapsed="false" customWidth="true" hidden="false" outlineLevel="0" max="21" min="21" style="1" width="3.15"/>
    <col collapsed="false" customWidth="true" hidden="false" outlineLevel="0" max="22" min="22" style="1" width="14.71"/>
    <col collapsed="false" customWidth="true" hidden="false" outlineLevel="0" max="23" min="23" style="1" width="3.15"/>
    <col collapsed="false" customWidth="true" hidden="false" outlineLevel="0" max="24" min="24" style="1" width="3.29"/>
    <col collapsed="false" customWidth="true" hidden="false" outlineLevel="0" max="25" min="25" style="1" width="3.15"/>
    <col collapsed="false" customWidth="true" hidden="false" outlineLevel="0" max="26" min="26" style="1" width="3.29"/>
    <col collapsed="false" customWidth="true" hidden="false" outlineLevel="0" max="27" min="27" style="1" width="3.15"/>
    <col collapsed="false" customWidth="true" hidden="false" outlineLevel="0" max="32" min="28" style="1" width="3.71"/>
    <col collapsed="false" customWidth="true" hidden="false" outlineLevel="0" max="33" min="33" style="1" width="5.71"/>
    <col collapsed="false" customWidth="true" hidden="false" outlineLevel="0" max="34" min="34" style="1" width="3.15"/>
    <col collapsed="false" customWidth="true" hidden="false" outlineLevel="0" max="35" min="35" style="1" width="7.29"/>
    <col collapsed="false" customWidth="true" hidden="false" outlineLevel="0" max="36" min="36" style="1" width="3.15"/>
    <col collapsed="false" customWidth="true" hidden="false" outlineLevel="0" max="37" min="37" style="1" width="3.71"/>
    <col collapsed="false" customWidth="true" hidden="false" outlineLevel="0" max="38" min="38" style="1" width="12.86"/>
    <col collapsed="false" customWidth="true" hidden="false" outlineLevel="0" max="39" min="39" style="1" width="4.29"/>
    <col collapsed="false" customWidth="true" hidden="false" outlineLevel="0" max="40" min="40" style="1" width="13.57"/>
    <col collapsed="false" customWidth="true" hidden="false" outlineLevel="0" max="41" min="41" style="1" width="4.29"/>
    <col collapsed="false" customWidth="true" hidden="false" outlineLevel="0" max="42" min="42" style="1" width="7.71"/>
    <col collapsed="false" customWidth="true" hidden="false" outlineLevel="0" max="43" min="43" style="1" width="5.57"/>
    <col collapsed="false" customWidth="true" hidden="false" outlineLevel="0" max="44" min="44" style="1" width="9.29"/>
    <col collapsed="false" customWidth="true" hidden="false" outlineLevel="0" max="45" min="45" style="1" width="6.29"/>
    <col collapsed="false" customWidth="true" hidden="false" outlineLevel="0" max="46" min="46" style="3" width="15.85"/>
    <col collapsed="false" customWidth="true" hidden="false" outlineLevel="0" max="47" min="47" style="1" width="7.71"/>
    <col collapsed="false" customWidth="true" hidden="false" outlineLevel="0" max="48" min="48" style="1" width="4.71"/>
    <col collapsed="false" customWidth="true" hidden="false" outlineLevel="0" max="49" min="49" style="1" width="17.86"/>
    <col collapsed="false" customWidth="true" hidden="false" outlineLevel="0" max="50" min="50" style="1" width="3.42"/>
    <col collapsed="false" customWidth="true" hidden="false" outlineLevel="0" max="59" min="51" style="1" width="3.29"/>
    <col collapsed="false" customWidth="true" hidden="false" outlineLevel="0" max="60" min="60" style="1" width="3"/>
    <col collapsed="false" customWidth="true" hidden="false" outlineLevel="0" max="61" min="61" style="1" width="3.29"/>
    <col collapsed="false" customWidth="true" hidden="false" outlineLevel="0" max="62" min="62" style="1" width="11"/>
    <col collapsed="false" customWidth="true" hidden="false" outlineLevel="0" max="63" min="63" style="1" width="9"/>
    <col collapsed="false" customWidth="true" hidden="false" outlineLevel="0" max="64" min="64" style="1" width="5.71"/>
    <col collapsed="false" customWidth="false" hidden="false" outlineLevel="0" max="16384" min="65" style="1" width="20.71"/>
  </cols>
  <sheetData>
    <row r="1" customFormat="false" ht="57.75" hidden="false" customHeight="true" outlineLevel="0" collapsed="false">
      <c r="A1" s="4"/>
      <c r="B1" s="5"/>
      <c r="C1" s="6"/>
      <c r="D1" s="7"/>
      <c r="E1" s="7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9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6"/>
      <c r="BI1" s="6"/>
    </row>
    <row r="2" customFormat="false" ht="57.75" hidden="false" customHeight="true" outlineLevel="0" collapsed="false">
      <c r="A2" s="4"/>
      <c r="B2" s="5"/>
      <c r="C2" s="6"/>
      <c r="D2" s="7"/>
      <c r="E2" s="11" t="s">
        <v>69</v>
      </c>
      <c r="F2" s="272" t="str">
        <f aca="false">E3</f>
        <v>Erlenbach/Morlautern </v>
      </c>
      <c r="G2" s="272"/>
      <c r="H2" s="272" t="str">
        <f aca="false">E6</f>
        <v>TV Rodenbach Silver</v>
      </c>
      <c r="I2" s="272"/>
      <c r="J2" s="272" t="str">
        <f aca="false">E9</f>
        <v>SV Miesau</v>
      </c>
      <c r="K2" s="272"/>
      <c r="L2" s="272" t="str">
        <f aca="false">E12</f>
        <v>TV Rodenbach Purple</v>
      </c>
      <c r="M2" s="272"/>
      <c r="N2" s="272" t="str">
        <f aca="false">E15</f>
        <v>VBC Altenglan</v>
      </c>
      <c r="O2" s="272"/>
      <c r="P2" s="272" t="str">
        <f aca="false">E18</f>
        <v>TV Rodenbach Royal Red</v>
      </c>
      <c r="Q2" s="272"/>
      <c r="R2" s="13" t="str">
        <f aca="false">E21</f>
        <v>Niederrkirchen/Roßbach</v>
      </c>
      <c r="S2" s="13"/>
      <c r="T2" s="14" t="str">
        <f aca="false">E24</f>
        <v>TV Rodenbach Bronze</v>
      </c>
      <c r="U2" s="14"/>
      <c r="V2" s="14" t="n">
        <f aca="false">E27</f>
        <v>0</v>
      </c>
      <c r="W2" s="14"/>
      <c r="X2" s="14" t="n">
        <f aca="false">E30</f>
        <v>0</v>
      </c>
      <c r="Y2" s="14"/>
      <c r="Z2" s="15" t="n">
        <f aca="false">E33</f>
        <v>0</v>
      </c>
      <c r="AA2" s="15"/>
      <c r="AB2" s="16" t="s">
        <v>1</v>
      </c>
      <c r="AC2" s="16" t="s">
        <v>2</v>
      </c>
      <c r="AD2" s="16" t="s">
        <v>3</v>
      </c>
      <c r="AE2" s="16" t="s">
        <v>4</v>
      </c>
      <c r="AF2" s="16" t="s">
        <v>5</v>
      </c>
      <c r="AG2" s="273" t="s">
        <v>6</v>
      </c>
      <c r="AH2" s="274"/>
      <c r="AI2" s="273" t="s">
        <v>7</v>
      </c>
      <c r="AJ2" s="274"/>
      <c r="AK2" s="16" t="s">
        <v>8</v>
      </c>
      <c r="AL2" s="18" t="s">
        <v>55</v>
      </c>
      <c r="AM2" s="18"/>
      <c r="AN2" s="19" t="s">
        <v>10</v>
      </c>
      <c r="AO2" s="19"/>
      <c r="AP2" s="20" t="s">
        <v>11</v>
      </c>
      <c r="AQ2" s="20"/>
      <c r="AR2" s="19" t="s">
        <v>12</v>
      </c>
      <c r="AS2" s="21" t="s">
        <v>8</v>
      </c>
      <c r="AT2" s="22"/>
      <c r="AU2" s="23"/>
      <c r="AV2" s="23"/>
      <c r="AW2" s="23"/>
      <c r="AX2" s="23" t="s">
        <v>13</v>
      </c>
      <c r="AY2" s="23" t="s">
        <v>14</v>
      </c>
      <c r="AZ2" s="23" t="s">
        <v>15</v>
      </c>
      <c r="BA2" s="23" t="s">
        <v>16</v>
      </c>
      <c r="BB2" s="23" t="s">
        <v>17</v>
      </c>
      <c r="BC2" s="23" t="s">
        <v>18</v>
      </c>
      <c r="BD2" s="23" t="s">
        <v>8</v>
      </c>
      <c r="BE2" s="23"/>
      <c r="BF2" s="23"/>
      <c r="BG2" s="23"/>
      <c r="BH2" s="23" t="s">
        <v>19</v>
      </c>
      <c r="BI2" s="23" t="s">
        <v>20</v>
      </c>
      <c r="BJ2" s="24"/>
      <c r="BK2" s="25" t="s">
        <v>21</v>
      </c>
      <c r="BL2" s="24"/>
    </row>
    <row r="3" customFormat="false" ht="16.5" hidden="false" customHeight="false" outlineLevel="0" collapsed="false">
      <c r="A3" s="26"/>
      <c r="C3" s="27"/>
      <c r="D3" s="28"/>
      <c r="E3" s="275" t="s">
        <v>70</v>
      </c>
      <c r="F3" s="30" t="s">
        <v>23</v>
      </c>
      <c r="G3" s="31" t="s">
        <v>23</v>
      </c>
      <c r="H3" s="32" t="str">
        <f aca="false">P39</f>
        <v/>
      </c>
      <c r="I3" s="33" t="str">
        <f aca="false">Q39</f>
        <v/>
      </c>
      <c r="J3" s="34" t="str">
        <f aca="false">P40</f>
        <v/>
      </c>
      <c r="K3" s="35" t="str">
        <f aca="false">Q40</f>
        <v/>
      </c>
      <c r="L3" s="32" t="str">
        <f aca="false">P41</f>
        <v/>
      </c>
      <c r="M3" s="36" t="str">
        <f aca="false">Q41</f>
        <v/>
      </c>
      <c r="N3" s="30" t="str">
        <f aca="false">P42</f>
        <v/>
      </c>
      <c r="O3" s="31" t="str">
        <f aca="false">Q42</f>
        <v/>
      </c>
      <c r="P3" s="32" t="str">
        <f aca="false">P43</f>
        <v/>
      </c>
      <c r="Q3" s="36" t="str">
        <f aca="false">Q43</f>
        <v/>
      </c>
      <c r="R3" s="30" t="str">
        <f aca="false">P44</f>
        <v/>
      </c>
      <c r="S3" s="279" t="str">
        <f aca="false">Q44</f>
        <v/>
      </c>
      <c r="T3" s="284" t="str">
        <f aca="false">P45</f>
        <v/>
      </c>
      <c r="U3" s="33" t="str">
        <f aca="false">Q45</f>
        <v/>
      </c>
      <c r="V3" s="42" t="str">
        <f aca="false">P46</f>
        <v/>
      </c>
      <c r="W3" s="43" t="str">
        <f aca="false">Q46</f>
        <v/>
      </c>
      <c r="X3" s="44" t="str">
        <f aca="false">P47</f>
        <v/>
      </c>
      <c r="Y3" s="45" t="str">
        <f aca="false">Q47</f>
        <v/>
      </c>
      <c r="Z3" s="46" t="str">
        <f aca="false">P48</f>
        <v/>
      </c>
      <c r="AA3" s="46" t="str">
        <f aca="false">Q48</f>
        <v/>
      </c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7" t="n">
        <f aca="false">SUM(H3,J3,L3,N3,P3,R3,T3,V3,X3,Z3)</f>
        <v>0</v>
      </c>
      <c r="AM3" s="48" t="n">
        <f aca="false">SUM(I3,K3,M3,O3,Q3,S3,U3,W3,Y3,AA3)</f>
        <v>0</v>
      </c>
      <c r="AN3" s="48" t="n">
        <f aca="false">SUM(G6,G9,G12,G15,G18,G21,G24,G27,G30,G33)</f>
        <v>0</v>
      </c>
      <c r="AO3" s="49" t="n">
        <f aca="false">SUM(F6,F9,F12,F15,F18,F21,F24,F27,F30,F33)</f>
        <v>0</v>
      </c>
      <c r="AP3" s="32" t="n">
        <f aca="false">AL3+AN3</f>
        <v>0</v>
      </c>
      <c r="AQ3" s="50" t="n">
        <f aca="false">AM3+AO3</f>
        <v>0</v>
      </c>
      <c r="AR3" s="51" t="str">
        <f aca="false">IF(AQ3=0,"",AP3/AQ3)</f>
        <v/>
      </c>
      <c r="AS3" s="52"/>
      <c r="AT3" s="53" t="s">
        <v>24</v>
      </c>
      <c r="AU3" s="24"/>
      <c r="AV3" s="24"/>
      <c r="AW3" s="24"/>
      <c r="AX3" s="24" t="n">
        <f aca="false">IF(H4&gt;I4,1,0)</f>
        <v>0</v>
      </c>
      <c r="AY3" s="24" t="n">
        <f aca="false">IF(J4&gt;K4,1,0)</f>
        <v>0</v>
      </c>
      <c r="AZ3" s="24" t="n">
        <f aca="false">IF(L4&gt;M4,1,0)</f>
        <v>0</v>
      </c>
      <c r="BA3" s="24" t="n">
        <f aca="false">IF(N4&gt;O4,1,0)</f>
        <v>0</v>
      </c>
      <c r="BB3" s="24" t="n">
        <f aca="false">IF(P4&gt;Q4,1,0)</f>
        <v>0</v>
      </c>
      <c r="BC3" s="24" t="n">
        <f aca="false">IF(R4&gt;S4,1,0)</f>
        <v>0</v>
      </c>
      <c r="BD3" s="24"/>
      <c r="BE3" s="24"/>
      <c r="BF3" s="24"/>
      <c r="BG3" s="24"/>
      <c r="BH3" s="24" t="n">
        <f aca="false">SUM(AX3:BG3)</f>
        <v>0</v>
      </c>
      <c r="BI3" s="24"/>
      <c r="BJ3" s="24" t="n">
        <f aca="false">IF(AQ3&lt;&gt;0,ROUND(AP3/AQ3,1)*10,AP3*10)</f>
        <v>0</v>
      </c>
      <c r="BK3" s="24" t="n">
        <f aca="false">IF(AQ3&lt;&gt;0,AP3/AQ3,0)</f>
        <v>0</v>
      </c>
      <c r="BL3" s="25" t="s">
        <v>25</v>
      </c>
    </row>
    <row r="4" customFormat="false" ht="15.75" hidden="false" customHeight="false" outlineLevel="0" collapsed="false">
      <c r="A4" s="26"/>
      <c r="C4" s="27"/>
      <c r="D4" s="28"/>
      <c r="E4" s="276"/>
      <c r="F4" s="54" t="s">
        <v>23</v>
      </c>
      <c r="G4" s="55" t="s">
        <v>23</v>
      </c>
      <c r="H4" s="56" t="str">
        <f aca="false">R39</f>
        <v/>
      </c>
      <c r="I4" s="57" t="str">
        <f aca="false">S39</f>
        <v/>
      </c>
      <c r="J4" s="58" t="str">
        <f aca="false">R40</f>
        <v/>
      </c>
      <c r="K4" s="59" t="str">
        <f aca="false">S40</f>
        <v/>
      </c>
      <c r="L4" s="56" t="str">
        <f aca="false">R41</f>
        <v/>
      </c>
      <c r="M4" s="60" t="str">
        <f aca="false">S41</f>
        <v/>
      </c>
      <c r="N4" s="54" t="str">
        <f aca="false">R42</f>
        <v/>
      </c>
      <c r="O4" s="55" t="str">
        <f aca="false">S42</f>
        <v/>
      </c>
      <c r="P4" s="56" t="str">
        <f aca="false">R43</f>
        <v/>
      </c>
      <c r="Q4" s="60" t="str">
        <f aca="false">S43</f>
        <v/>
      </c>
      <c r="R4" s="54" t="str">
        <f aca="false">R44</f>
        <v/>
      </c>
      <c r="S4" s="280" t="str">
        <f aca="false">S44</f>
        <v/>
      </c>
      <c r="T4" s="285" t="str">
        <f aca="false">R45</f>
        <v/>
      </c>
      <c r="U4" s="57" t="str">
        <f aca="false">S45</f>
        <v/>
      </c>
      <c r="V4" s="66" t="str">
        <f aca="false">R46</f>
        <v/>
      </c>
      <c r="W4" s="67" t="str">
        <f aca="false">S46</f>
        <v/>
      </c>
      <c r="X4" s="68" t="str">
        <f aca="false">R47</f>
        <v/>
      </c>
      <c r="Y4" s="45" t="str">
        <f aca="false">S47</f>
        <v/>
      </c>
      <c r="Z4" s="46" t="str">
        <f aca="false">R48</f>
        <v/>
      </c>
      <c r="AA4" s="46" t="str">
        <f aca="false">S48</f>
        <v/>
      </c>
      <c r="AB4" s="46" t="n">
        <f aca="false">BI49</f>
        <v>0</v>
      </c>
      <c r="AC4" s="46" t="n">
        <f aca="false">BA49+BE49</f>
        <v>0</v>
      </c>
      <c r="AD4" s="46" t="n">
        <f aca="false">BB49+BF49</f>
        <v>0</v>
      </c>
      <c r="AE4" s="46" t="n">
        <f aca="false">BC49+BG49</f>
        <v>0</v>
      </c>
      <c r="AF4" s="46" t="n">
        <f aca="false">BD49+BH49</f>
        <v>0</v>
      </c>
      <c r="AG4" s="46" t="n">
        <f aca="false">AP4</f>
        <v>0</v>
      </c>
      <c r="AH4" s="46" t="n">
        <f aca="false">AQ4</f>
        <v>0</v>
      </c>
      <c r="AI4" s="69" t="n">
        <f aca="false">AP5</f>
        <v>0</v>
      </c>
      <c r="AJ4" s="69" t="n">
        <f aca="false">AQ5</f>
        <v>0</v>
      </c>
      <c r="AK4" s="46" t="n">
        <f aca="false">BD4</f>
        <v>3</v>
      </c>
      <c r="AL4" s="47" t="n">
        <f aca="false">SUM(H4,J4,L4,N4,P4,R4,T4,V4,X4,Z4)</f>
        <v>0</v>
      </c>
      <c r="AM4" s="47" t="n">
        <f aca="false">SUM(I4,K4,M4,O4,Q4,S4,U4,W4,Y4,AA4)</f>
        <v>0</v>
      </c>
      <c r="AN4" s="70" t="n">
        <f aca="false">SUM(G7,G10,G13,G16,G19,G22,G25,G28,G31,G34)</f>
        <v>0</v>
      </c>
      <c r="AO4" s="71" t="n">
        <f aca="false">SUM(F7,F10,F13,F16,F19,F22,F25,F28,F31,F34)</f>
        <v>0</v>
      </c>
      <c r="AP4" s="72" t="n">
        <f aca="false">AL4+AN4</f>
        <v>0</v>
      </c>
      <c r="AQ4" s="73" t="n">
        <f aca="false">AM4+AO4</f>
        <v>0</v>
      </c>
      <c r="AR4" s="51" t="str">
        <f aca="false">IF(AQ4=0,"",AP4/AQ4)</f>
        <v/>
      </c>
      <c r="AS4" s="74"/>
      <c r="AT4" s="53"/>
      <c r="AU4" s="24"/>
      <c r="AV4" s="24"/>
      <c r="AW4" s="75" t="n">
        <f aca="false">AP5*10000000-AQ5*100000+BJ4+BJ3</f>
        <v>0</v>
      </c>
      <c r="AX4" s="24"/>
      <c r="AY4" s="24" t="n">
        <f aca="false">IF(AW4&lt;AW7,7,6)</f>
        <v>7</v>
      </c>
      <c r="AZ4" s="24" t="n">
        <f aca="false">IF(AW4&lt;AW10,AY4,AY4-1)</f>
        <v>6</v>
      </c>
      <c r="BA4" s="24" t="n">
        <f aca="false">IF(AW4&lt;AW13,AZ4,AZ4-1)</f>
        <v>5</v>
      </c>
      <c r="BB4" s="24" t="n">
        <f aca="false">IF(AW4&lt;AW16,BA4,BA4-1)</f>
        <v>4</v>
      </c>
      <c r="BC4" s="24" t="n">
        <f aca="false">IF(AW4&lt;AW19,BB4,BB4-1)</f>
        <v>4</v>
      </c>
      <c r="BD4" s="24" t="n">
        <f aca="false">IF(AW4&lt;AW22,BC4,BC4-1)</f>
        <v>3</v>
      </c>
      <c r="BE4" s="24"/>
      <c r="BF4" s="24"/>
      <c r="BG4" s="24"/>
      <c r="BH4" s="24"/>
      <c r="BI4" s="24" t="n">
        <f aca="false">BH3+BH5</f>
        <v>0</v>
      </c>
      <c r="BJ4" s="24" t="n">
        <f aca="false">IF(AQ4&lt;&gt;0,ROUND(AP4/AQ4,1)*10000, AP4*10000)</f>
        <v>0</v>
      </c>
      <c r="BK4" s="24" t="n">
        <f aca="false">IF(AQ4&lt;&gt;0,AP4/AQ4,0)</f>
        <v>0</v>
      </c>
      <c r="BL4" s="25" t="s">
        <v>6</v>
      </c>
    </row>
    <row r="5" customFormat="false" ht="16.5" hidden="false" customHeight="false" outlineLevel="0" collapsed="false">
      <c r="A5" s="26"/>
      <c r="C5" s="27"/>
      <c r="D5" s="28"/>
      <c r="E5" s="277"/>
      <c r="F5" s="76" t="s">
        <v>23</v>
      </c>
      <c r="G5" s="77" t="s">
        <v>23</v>
      </c>
      <c r="H5" s="78" t="n">
        <f aca="false">T39</f>
        <v>0</v>
      </c>
      <c r="I5" s="79" t="n">
        <f aca="false">U39</f>
        <v>0</v>
      </c>
      <c r="J5" s="80" t="n">
        <f aca="false">T40</f>
        <v>0</v>
      </c>
      <c r="K5" s="81" t="n">
        <f aca="false">U40</f>
        <v>0</v>
      </c>
      <c r="L5" s="78" t="n">
        <f aca="false">T41</f>
        <v>0</v>
      </c>
      <c r="M5" s="82" t="n">
        <f aca="false">U41</f>
        <v>0</v>
      </c>
      <c r="N5" s="76" t="n">
        <f aca="false">T42</f>
        <v>0</v>
      </c>
      <c r="O5" s="77" t="n">
        <f aca="false">U42</f>
        <v>0</v>
      </c>
      <c r="P5" s="78" t="n">
        <f aca="false">T43</f>
        <v>0</v>
      </c>
      <c r="Q5" s="82" t="n">
        <f aca="false">U43</f>
        <v>0</v>
      </c>
      <c r="R5" s="76" t="n">
        <f aca="false">T44</f>
        <v>0</v>
      </c>
      <c r="S5" s="281" t="n">
        <f aca="false">U44</f>
        <v>0</v>
      </c>
      <c r="T5" s="286" t="n">
        <f aca="false">T45</f>
        <v>0</v>
      </c>
      <c r="U5" s="79" t="n">
        <f aca="false">U45</f>
        <v>0</v>
      </c>
      <c r="V5" s="88" t="n">
        <f aca="false">T46</f>
        <v>0</v>
      </c>
      <c r="W5" s="89" t="n">
        <f aca="false">U46</f>
        <v>0</v>
      </c>
      <c r="X5" s="90" t="n">
        <f aca="false">T47</f>
        <v>0</v>
      </c>
      <c r="Y5" s="91" t="n">
        <f aca="false">U47</f>
        <v>0</v>
      </c>
      <c r="Z5" s="92" t="n">
        <f aca="false">T48</f>
        <v>0</v>
      </c>
      <c r="AA5" s="92" t="n">
        <f aca="false">U48</f>
        <v>0</v>
      </c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3" t="n">
        <f aca="false">SUM(H5,J5,L5,N5,P5,R5,T5,V5,X5,Z5)</f>
        <v>0</v>
      </c>
      <c r="AM5" s="93" t="n">
        <f aca="false">SUM(I5,K5,M5,O5,Q5,S5,U5,W5,Y5,AA5)</f>
        <v>0</v>
      </c>
      <c r="AN5" s="94" t="n">
        <f aca="false">SUM(G8,G11,G14,G17,G20,G23,G26,G29,G32,G35)</f>
        <v>0</v>
      </c>
      <c r="AO5" s="95" t="n">
        <f aca="false">SUM(F8,F11,F14,F17,F20,F23,F26,F29,F32,F35)</f>
        <v>0</v>
      </c>
      <c r="AP5" s="96" t="n">
        <f aca="false">AL5+AN5</f>
        <v>0</v>
      </c>
      <c r="AQ5" s="97" t="n">
        <f aca="false">AM5+AO5</f>
        <v>0</v>
      </c>
      <c r="AR5" s="98"/>
      <c r="AS5" s="99"/>
      <c r="AT5" s="100" t="s">
        <v>26</v>
      </c>
      <c r="AU5" s="101"/>
      <c r="AV5" s="101"/>
      <c r="AW5" s="102"/>
      <c r="AX5" s="101" t="n">
        <f aca="false">IF(F7&lt;G7,1,0)</f>
        <v>0</v>
      </c>
      <c r="AY5" s="101" t="n">
        <f aca="false">IF(F10&lt;G10,1,0)</f>
        <v>0</v>
      </c>
      <c r="AZ5" s="101" t="n">
        <f aca="false">IF(F13&lt;G13,1,0)</f>
        <v>0</v>
      </c>
      <c r="BA5" s="101" t="n">
        <f aca="false">IF(F16&lt;G16,1,0)</f>
        <v>0</v>
      </c>
      <c r="BB5" s="101" t="n">
        <f aca="false">IF(F19&lt;G19,1,0)</f>
        <v>0</v>
      </c>
      <c r="BC5" s="101" t="n">
        <f aca="false">IF(F22&lt;G22,1,0)</f>
        <v>0</v>
      </c>
      <c r="BD5" s="101"/>
      <c r="BE5" s="24"/>
      <c r="BF5" s="24"/>
      <c r="BG5" s="24"/>
      <c r="BH5" s="24" t="n">
        <f aca="false">SUM(AX5:BG5)</f>
        <v>0</v>
      </c>
      <c r="BI5" s="24"/>
      <c r="BJ5" s="24"/>
      <c r="BK5" s="24"/>
      <c r="BL5" s="24"/>
    </row>
    <row r="6" customFormat="false" ht="15" hidden="false" customHeight="false" outlineLevel="0" collapsed="false">
      <c r="A6" s="26"/>
      <c r="C6" s="27"/>
      <c r="D6" s="28"/>
      <c r="E6" s="287" t="s">
        <v>71</v>
      </c>
      <c r="F6" s="30" t="str">
        <f aca="false">P50</f>
        <v/>
      </c>
      <c r="G6" s="31" t="str">
        <f aca="false">Q50</f>
        <v/>
      </c>
      <c r="H6" s="103" t="s">
        <v>23</v>
      </c>
      <c r="I6" s="104" t="s">
        <v>23</v>
      </c>
      <c r="J6" s="30" t="str">
        <f aca="false">P51</f>
        <v/>
      </c>
      <c r="K6" s="31" t="str">
        <f aca="false">Q51</f>
        <v/>
      </c>
      <c r="L6" s="103" t="str">
        <f aca="false">P52</f>
        <v/>
      </c>
      <c r="M6" s="104" t="str">
        <f aca="false">Q52</f>
        <v/>
      </c>
      <c r="N6" s="105" t="str">
        <f aca="false">P53</f>
        <v/>
      </c>
      <c r="O6" s="106" t="str">
        <f aca="false">Q53</f>
        <v/>
      </c>
      <c r="P6" s="103" t="str">
        <f aca="false">P54</f>
        <v/>
      </c>
      <c r="Q6" s="104" t="str">
        <f aca="false">Q54</f>
        <v/>
      </c>
      <c r="R6" s="105" t="n">
        <f aca="false">P55</f>
        <v>75</v>
      </c>
      <c r="S6" s="288" t="n">
        <f aca="false">Q55</f>
        <v>0</v>
      </c>
      <c r="T6" s="289" t="str">
        <f aca="false">P56</f>
        <v/>
      </c>
      <c r="U6" s="290" t="str">
        <f aca="false">Q56</f>
        <v/>
      </c>
      <c r="V6" s="112" t="str">
        <f aca="false">P57</f>
        <v/>
      </c>
      <c r="W6" s="113" t="str">
        <f aca="false">Q57</f>
        <v/>
      </c>
      <c r="X6" s="114" t="str">
        <f aca="false">P58</f>
        <v/>
      </c>
      <c r="Y6" s="115" t="str">
        <f aca="false">Q58</f>
        <v/>
      </c>
      <c r="Z6" s="116" t="str">
        <f aca="false">P59</f>
        <v/>
      </c>
      <c r="AA6" s="116" t="str">
        <f aca="false">Q59</f>
        <v/>
      </c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7" t="n">
        <f aca="false">SUM(F6,J6,L6,N6,P6,R6,T6,V6,X6,Z6)</f>
        <v>75</v>
      </c>
      <c r="AM6" s="118" t="n">
        <f aca="false">SUM(G6,K6,M6,O6,Q6,S6,U6,W6,Y6,AA6)</f>
        <v>0</v>
      </c>
      <c r="AN6" s="117" t="n">
        <f aca="false">SUM(I3,I9,I12,I15,I18,I21,I24,I27,I30,I33)</f>
        <v>0</v>
      </c>
      <c r="AO6" s="119" t="n">
        <f aca="false">SUM(H3,H9,H12,H15,H18,H21,H24,H27,H30,H33)</f>
        <v>0</v>
      </c>
      <c r="AP6" s="120" t="n">
        <f aca="false">AL6+AN6</f>
        <v>75</v>
      </c>
      <c r="AQ6" s="50" t="n">
        <f aca="false">AM6+AO6</f>
        <v>0</v>
      </c>
      <c r="AR6" s="51" t="str">
        <f aca="false">IF(AQ6=0,"",AP6/AQ6)</f>
        <v/>
      </c>
      <c r="AS6" s="52"/>
      <c r="AT6" s="53" t="s">
        <v>24</v>
      </c>
      <c r="AU6" s="24"/>
      <c r="AV6" s="24"/>
      <c r="AW6" s="75"/>
      <c r="AX6" s="24" t="n">
        <f aca="false">IF(F7&gt;G7,1,0)</f>
        <v>0</v>
      </c>
      <c r="AY6" s="24" t="n">
        <f aca="false">IF(J7&gt;K7,1,0)</f>
        <v>0</v>
      </c>
      <c r="AZ6" s="24" t="n">
        <f aca="false">IF(L7&gt;M7,1,0)</f>
        <v>0</v>
      </c>
      <c r="BA6" s="24" t="n">
        <f aca="false">IF(N7&gt;O7,1,0)</f>
        <v>0</v>
      </c>
      <c r="BB6" s="24" t="n">
        <f aca="false">IF(P7&gt;Q7,1,0)</f>
        <v>0</v>
      </c>
      <c r="BC6" s="24" t="n">
        <f aca="false">IF(R7&gt;S7,1,0)</f>
        <v>1</v>
      </c>
      <c r="BD6" s="24"/>
      <c r="BE6" s="24"/>
      <c r="BF6" s="24"/>
      <c r="BG6" s="24"/>
      <c r="BH6" s="24" t="n">
        <f aca="false">SUM(AX6:BG6)</f>
        <v>1</v>
      </c>
      <c r="BI6" s="24"/>
      <c r="BJ6" s="24" t="n">
        <f aca="false">IF(AQ6&lt;&gt;0,ROUND(AP6/AQ6,1)*10,AP6*10)</f>
        <v>750</v>
      </c>
      <c r="BK6" s="24" t="n">
        <f aca="false">IF(AQ6&lt;&gt;0,AP6/AQ6,0)</f>
        <v>0</v>
      </c>
      <c r="BL6" s="25" t="s">
        <v>25</v>
      </c>
    </row>
    <row r="7" customFormat="false" ht="15.75" hidden="false" customHeight="false" outlineLevel="0" collapsed="false">
      <c r="A7" s="26"/>
      <c r="C7" s="27"/>
      <c r="D7" s="28"/>
      <c r="E7" s="276"/>
      <c r="F7" s="54" t="str">
        <f aca="false">R50</f>
        <v/>
      </c>
      <c r="G7" s="55" t="str">
        <f aca="false">S50</f>
        <v/>
      </c>
      <c r="H7" s="56" t="s">
        <v>23</v>
      </c>
      <c r="I7" s="60" t="s">
        <v>23</v>
      </c>
      <c r="J7" s="54" t="str">
        <f aca="false">R51</f>
        <v/>
      </c>
      <c r="K7" s="55" t="str">
        <f aca="false">S51</f>
        <v/>
      </c>
      <c r="L7" s="56" t="str">
        <f aca="false">R52</f>
        <v/>
      </c>
      <c r="M7" s="60" t="str">
        <f aca="false">S52</f>
        <v/>
      </c>
      <c r="N7" s="54" t="str">
        <f aca="false">R53</f>
        <v/>
      </c>
      <c r="O7" s="55" t="str">
        <f aca="false">S53</f>
        <v/>
      </c>
      <c r="P7" s="56" t="str">
        <f aca="false">R54</f>
        <v/>
      </c>
      <c r="Q7" s="60" t="str">
        <f aca="false">S54</f>
        <v/>
      </c>
      <c r="R7" s="54" t="n">
        <f aca="false">R55</f>
        <v>3</v>
      </c>
      <c r="S7" s="280" t="n">
        <f aca="false">S55</f>
        <v>0</v>
      </c>
      <c r="T7" s="285" t="str">
        <f aca="false">R56</f>
        <v/>
      </c>
      <c r="U7" s="57" t="str">
        <f aca="false">S56</f>
        <v/>
      </c>
      <c r="V7" s="66" t="str">
        <f aca="false">R57</f>
        <v/>
      </c>
      <c r="W7" s="67" t="str">
        <f aca="false">S57</f>
        <v/>
      </c>
      <c r="X7" s="68" t="str">
        <f aca="false">R58</f>
        <v/>
      </c>
      <c r="Y7" s="45" t="str">
        <f aca="false">S58</f>
        <v/>
      </c>
      <c r="Z7" s="46" t="str">
        <f aca="false">R59</f>
        <v/>
      </c>
      <c r="AA7" s="46" t="str">
        <f aca="false">S59</f>
        <v/>
      </c>
      <c r="AB7" s="46" t="n">
        <f aca="false">BI60</f>
        <v>1</v>
      </c>
      <c r="AC7" s="46" t="n">
        <f aca="false">BA60+BE60</f>
        <v>1</v>
      </c>
      <c r="AD7" s="46" t="n">
        <f aca="false">BB60+BF60</f>
        <v>0</v>
      </c>
      <c r="AE7" s="46" t="n">
        <f aca="false">BC60+BG60</f>
        <v>0</v>
      </c>
      <c r="AF7" s="46" t="n">
        <f aca="false">BD60+BH60</f>
        <v>0</v>
      </c>
      <c r="AG7" s="46" t="n">
        <f aca="false">AP7</f>
        <v>3</v>
      </c>
      <c r="AH7" s="46" t="n">
        <f aca="false">AQ7</f>
        <v>0</v>
      </c>
      <c r="AI7" s="69" t="n">
        <f aca="false">AP8</f>
        <v>3</v>
      </c>
      <c r="AJ7" s="69" t="n">
        <f aca="false">AQ8</f>
        <v>0</v>
      </c>
      <c r="AK7" s="46" t="n">
        <f aca="false">BD7</f>
        <v>1</v>
      </c>
      <c r="AL7" s="70" t="n">
        <f aca="false">SUM(F7,J7,L7,N7,P7,R7,T7,V7,X7,Z7)</f>
        <v>3</v>
      </c>
      <c r="AM7" s="70" t="n">
        <f aca="false">SUM(G7,K7,M7,O7,Q7,S7,U7,W7,Y7,AA7)</f>
        <v>0</v>
      </c>
      <c r="AN7" s="47" t="n">
        <f aca="false">SUM(I4,I10,I13,I16,I19,I22,I25,I28,I31,I34)</f>
        <v>0</v>
      </c>
      <c r="AO7" s="71" t="n">
        <f aca="false">SUM(H4,H10,H13,H16,H19,H22,H25,H28,H31,H34)</f>
        <v>0</v>
      </c>
      <c r="AP7" s="72" t="n">
        <f aca="false">AL7+AN7</f>
        <v>3</v>
      </c>
      <c r="AQ7" s="73" t="n">
        <f aca="false">AM7+AO7</f>
        <v>0</v>
      </c>
      <c r="AR7" s="51" t="str">
        <f aca="false">IF(AQ7=0,"",AP7/AQ7)</f>
        <v/>
      </c>
      <c r="AS7" s="74"/>
      <c r="AT7" s="53"/>
      <c r="AU7" s="24"/>
      <c r="AV7" s="24"/>
      <c r="AW7" s="75" t="n">
        <f aca="false">AP8*10000000-AQ8*100000+BJ7+BJ6</f>
        <v>30030750</v>
      </c>
      <c r="AX7" s="24"/>
      <c r="AY7" s="24" t="n">
        <f aca="false">IF(AW7&lt;AW10,7,6)</f>
        <v>6</v>
      </c>
      <c r="AZ7" s="24" t="n">
        <f aca="false">IF(AW7&lt;AW13,AY7,AY7-1)</f>
        <v>5</v>
      </c>
      <c r="BA7" s="24" t="n">
        <f aca="false">IF(AW7&lt;AW16,AZ7,AZ7-1)</f>
        <v>4</v>
      </c>
      <c r="BB7" s="24" t="n">
        <f aca="false">IF(AW7&lt;AW19,BA7,BA7-1)</f>
        <v>3</v>
      </c>
      <c r="BC7" s="24" t="n">
        <f aca="false">IF(AW7&lt;AW22,BB7,BB7-1)</f>
        <v>2</v>
      </c>
      <c r="BD7" s="24" t="n">
        <f aca="false">IF(AW7&lt;AW4,BC7,BC7-1)</f>
        <v>1</v>
      </c>
      <c r="BE7" s="24"/>
      <c r="BF7" s="24"/>
      <c r="BG7" s="24"/>
      <c r="BH7" s="24"/>
      <c r="BI7" s="24" t="n">
        <f aca="false">BH6+BH8</f>
        <v>1</v>
      </c>
      <c r="BJ7" s="24" t="n">
        <f aca="false">IF(AQ7&lt;&gt;0,ROUND(AP7/AQ7,1)*10000,AP7*10000)</f>
        <v>30000</v>
      </c>
      <c r="BK7" s="24" t="n">
        <f aca="false">IF(AQ7&lt;&gt;0,AP7/AQ7,0)</f>
        <v>0</v>
      </c>
      <c r="BL7" s="25" t="s">
        <v>6</v>
      </c>
    </row>
    <row r="8" customFormat="false" ht="16.5" hidden="false" customHeight="false" outlineLevel="0" collapsed="false">
      <c r="A8" s="26"/>
      <c r="C8" s="27"/>
      <c r="D8" s="28"/>
      <c r="E8" s="277"/>
      <c r="F8" s="76" t="n">
        <f aca="false">T50</f>
        <v>0</v>
      </c>
      <c r="G8" s="77" t="n">
        <f aca="false">U50</f>
        <v>0</v>
      </c>
      <c r="H8" s="78" t="s">
        <v>23</v>
      </c>
      <c r="I8" s="82" t="s">
        <v>23</v>
      </c>
      <c r="J8" s="76" t="n">
        <f aca="false">T51</f>
        <v>0</v>
      </c>
      <c r="K8" s="77" t="n">
        <f aca="false">U51</f>
        <v>0</v>
      </c>
      <c r="L8" s="78" t="n">
        <f aca="false">T52</f>
        <v>0</v>
      </c>
      <c r="M8" s="82" t="n">
        <f aca="false">U52</f>
        <v>0</v>
      </c>
      <c r="N8" s="76" t="n">
        <f aca="false">T53</f>
        <v>0</v>
      </c>
      <c r="O8" s="77" t="n">
        <f aca="false">U53</f>
        <v>0</v>
      </c>
      <c r="P8" s="78" t="n">
        <f aca="false">T54</f>
        <v>0</v>
      </c>
      <c r="Q8" s="82" t="n">
        <f aca="false">U54</f>
        <v>0</v>
      </c>
      <c r="R8" s="76" t="n">
        <f aca="false">T55</f>
        <v>3</v>
      </c>
      <c r="S8" s="281" t="n">
        <f aca="false">U55</f>
        <v>0</v>
      </c>
      <c r="T8" s="286" t="n">
        <f aca="false">T56</f>
        <v>0</v>
      </c>
      <c r="U8" s="79" t="n">
        <f aca="false">U56</f>
        <v>0</v>
      </c>
      <c r="V8" s="88" t="n">
        <f aca="false">T57</f>
        <v>0</v>
      </c>
      <c r="W8" s="89" t="n">
        <f aca="false">U57</f>
        <v>0</v>
      </c>
      <c r="X8" s="90" t="n">
        <f aca="false">T58</f>
        <v>0</v>
      </c>
      <c r="Y8" s="91" t="n">
        <f aca="false">U58</f>
        <v>0</v>
      </c>
      <c r="Z8" s="92" t="n">
        <f aca="false">T59</f>
        <v>0</v>
      </c>
      <c r="AA8" s="92" t="n">
        <f aca="false">U59</f>
        <v>0</v>
      </c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4" t="n">
        <f aca="false">SUM(F8,J8,L8,N8,P8,R8,T8,V8,X8,Z8)</f>
        <v>3</v>
      </c>
      <c r="AM8" s="94" t="n">
        <f aca="false">SUM(G8,K8,M8,O8,Q8,S8,U8,W8,Y8,AA8)</f>
        <v>0</v>
      </c>
      <c r="AN8" s="47" t="n">
        <f aca="false">SUM(I5,I11,I14,I17,I20,I23,I26,I29,I32,I35)</f>
        <v>0</v>
      </c>
      <c r="AO8" s="95" t="n">
        <f aca="false">SUM(H5,H11,H14,H17,H20,H23,H26,H29,H32,H35)</f>
        <v>0</v>
      </c>
      <c r="AP8" s="96" t="n">
        <f aca="false">AL8+AN8</f>
        <v>3</v>
      </c>
      <c r="AQ8" s="97" t="n">
        <f aca="false">AM8+AO8</f>
        <v>0</v>
      </c>
      <c r="AR8" s="98"/>
      <c r="AS8" s="99"/>
      <c r="AT8" s="100" t="s">
        <v>26</v>
      </c>
      <c r="AU8" s="101"/>
      <c r="AV8" s="101"/>
      <c r="AW8" s="102"/>
      <c r="AX8" s="101" t="n">
        <f aca="false">IF(H4&lt;I4,1,0)</f>
        <v>0</v>
      </c>
      <c r="AY8" s="101" t="n">
        <f aca="false">IF(H10&lt;I10,1,0)</f>
        <v>0</v>
      </c>
      <c r="AZ8" s="101" t="n">
        <f aca="false">IF(H13&lt;I13,1,0)</f>
        <v>0</v>
      </c>
      <c r="BA8" s="101" t="n">
        <f aca="false">IF(H16&lt;I16,1,0)</f>
        <v>0</v>
      </c>
      <c r="BB8" s="101" t="n">
        <f aca="false">IF(H19&lt;I19,1,0)</f>
        <v>0</v>
      </c>
      <c r="BC8" s="101" t="n">
        <f aca="false">IF(H22&lt;I22,1,0)</f>
        <v>0</v>
      </c>
      <c r="BD8" s="101"/>
      <c r="BE8" s="24"/>
      <c r="BF8" s="24"/>
      <c r="BG8" s="24"/>
      <c r="BH8" s="24" t="n">
        <f aca="false">SUM(AX8:BG8)</f>
        <v>0</v>
      </c>
      <c r="BI8" s="24"/>
      <c r="BJ8" s="24"/>
      <c r="BK8" s="24"/>
      <c r="BL8" s="24"/>
    </row>
    <row r="9" customFormat="false" ht="16.5" hidden="false" customHeight="false" outlineLevel="0" collapsed="false">
      <c r="A9" s="26"/>
      <c r="C9" s="27"/>
      <c r="D9" s="28"/>
      <c r="E9" s="275" t="s">
        <v>64</v>
      </c>
      <c r="F9" s="30" t="str">
        <f aca="false">P61</f>
        <v/>
      </c>
      <c r="G9" s="31" t="str">
        <f aca="false">Q61</f>
        <v/>
      </c>
      <c r="H9" s="32" t="str">
        <f aca="false">P62</f>
        <v/>
      </c>
      <c r="I9" s="36" t="str">
        <f aca="false">Q62</f>
        <v/>
      </c>
      <c r="J9" s="30" t="s">
        <v>23</v>
      </c>
      <c r="K9" s="31" t="s">
        <v>23</v>
      </c>
      <c r="L9" s="32" t="str">
        <f aca="false">P63</f>
        <v/>
      </c>
      <c r="M9" s="36" t="str">
        <f aca="false">Q63</f>
        <v/>
      </c>
      <c r="N9" s="30" t="str">
        <f aca="false">P64</f>
        <v/>
      </c>
      <c r="O9" s="31" t="str">
        <f aca="false">Q64</f>
        <v/>
      </c>
      <c r="P9" s="32" t="str">
        <f aca="false">P65</f>
        <v/>
      </c>
      <c r="Q9" s="36" t="str">
        <f aca="false">Q65</f>
        <v/>
      </c>
      <c r="R9" s="30" t="str">
        <f aca="false">P66</f>
        <v/>
      </c>
      <c r="S9" s="279" t="str">
        <f aca="false">Q66</f>
        <v/>
      </c>
      <c r="T9" s="284" t="str">
        <f aca="false">P67</f>
        <v/>
      </c>
      <c r="U9" s="33" t="str">
        <f aca="false">Q67</f>
        <v/>
      </c>
      <c r="V9" s="42" t="str">
        <f aca="false">P68</f>
        <v/>
      </c>
      <c r="W9" s="43" t="str">
        <f aca="false">Q68</f>
        <v/>
      </c>
      <c r="X9" s="114" t="str">
        <f aca="false">P69</f>
        <v/>
      </c>
      <c r="Y9" s="115" t="str">
        <f aca="false">Q69</f>
        <v/>
      </c>
      <c r="Z9" s="116" t="str">
        <f aca="false">P70</f>
        <v/>
      </c>
      <c r="AA9" s="116" t="str">
        <f aca="false">Q70</f>
        <v/>
      </c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7" t="n">
        <f aca="false">SUM(F9,H9,L9,N9,P9,R9,T9,V9,X9,Z9)</f>
        <v>0</v>
      </c>
      <c r="AM9" s="118" t="n">
        <f aca="false">SUM(G9,I9,M9,O9,Q9,S9,U9,W9,Y9,AA9)</f>
        <v>0</v>
      </c>
      <c r="AN9" s="48" t="n">
        <f aca="false">SUM(K3,K6,K12,K15,K18,K21,K24,K27,K30,K33)</f>
        <v>0</v>
      </c>
      <c r="AO9" s="49" t="n">
        <f aca="false">SUM(J3,J6,J12,J15,J18,J21,J24,J27,J30,J33)</f>
        <v>0</v>
      </c>
      <c r="AP9" s="120" t="n">
        <f aca="false">AL9+AN9</f>
        <v>0</v>
      </c>
      <c r="AQ9" s="50" t="n">
        <f aca="false">AM9+AO9</f>
        <v>0</v>
      </c>
      <c r="AR9" s="51" t="str">
        <f aca="false">IF(AQ9=0,"",AP9/AQ9)</f>
        <v/>
      </c>
      <c r="AS9" s="52"/>
      <c r="AT9" s="53" t="s">
        <v>24</v>
      </c>
      <c r="AU9" s="24"/>
      <c r="AV9" s="24"/>
      <c r="AW9" s="75"/>
      <c r="AX9" s="24" t="n">
        <f aca="false">IF(F10&gt;G10,1,0)</f>
        <v>0</v>
      </c>
      <c r="AY9" s="24" t="n">
        <f aca="false">IF(H10&gt;I10,1,0)</f>
        <v>0</v>
      </c>
      <c r="AZ9" s="24" t="n">
        <f aca="false">IF(L10&gt;M10,1,0)</f>
        <v>0</v>
      </c>
      <c r="BA9" s="24" t="n">
        <f aca="false">IF(N10&gt;O10,1,0)</f>
        <v>0</v>
      </c>
      <c r="BB9" s="24" t="n">
        <f aca="false">IF(P10&gt;Q10,1,0)</f>
        <v>0</v>
      </c>
      <c r="BC9" s="24" t="n">
        <f aca="false">IF(R10&gt;S10,1,0)</f>
        <v>0</v>
      </c>
      <c r="BD9" s="24"/>
      <c r="BE9" s="24"/>
      <c r="BF9" s="24"/>
      <c r="BG9" s="24"/>
      <c r="BH9" s="24" t="n">
        <f aca="false">SUM(AX9:BG9)</f>
        <v>0</v>
      </c>
      <c r="BI9" s="24"/>
      <c r="BJ9" s="24" t="n">
        <f aca="false">IF(AQ9&lt;&gt;0,ROUND(AP9/AQ9,1)*10,AP9*10)</f>
        <v>0</v>
      </c>
      <c r="BK9" s="24" t="n">
        <f aca="false">IF(AQ9&lt;&gt;0,AP9/AQ9,0)</f>
        <v>0</v>
      </c>
      <c r="BL9" s="25" t="s">
        <v>25</v>
      </c>
    </row>
    <row r="10" customFormat="false" ht="15.75" hidden="false" customHeight="false" outlineLevel="0" collapsed="false">
      <c r="A10" s="26"/>
      <c r="C10" s="27"/>
      <c r="D10" s="28"/>
      <c r="E10" s="276"/>
      <c r="F10" s="54" t="str">
        <f aca="false">R61</f>
        <v/>
      </c>
      <c r="G10" s="55" t="str">
        <f aca="false">S61</f>
        <v/>
      </c>
      <c r="H10" s="56" t="str">
        <f aca="false">R62</f>
        <v/>
      </c>
      <c r="I10" s="60" t="str">
        <f aca="false">S62</f>
        <v/>
      </c>
      <c r="J10" s="54" t="s">
        <v>23</v>
      </c>
      <c r="K10" s="55" t="s">
        <v>23</v>
      </c>
      <c r="L10" s="56" t="str">
        <f aca="false">R63</f>
        <v/>
      </c>
      <c r="M10" s="60" t="str">
        <f aca="false">S63</f>
        <v/>
      </c>
      <c r="N10" s="54" t="str">
        <f aca="false">R64</f>
        <v/>
      </c>
      <c r="O10" s="55" t="str">
        <f aca="false">S64</f>
        <v/>
      </c>
      <c r="P10" s="56" t="str">
        <f aca="false">R65</f>
        <v/>
      </c>
      <c r="Q10" s="60" t="str">
        <f aca="false">S65</f>
        <v/>
      </c>
      <c r="R10" s="54" t="str">
        <f aca="false">R66</f>
        <v/>
      </c>
      <c r="S10" s="280" t="str">
        <f aca="false">S66</f>
        <v/>
      </c>
      <c r="T10" s="285" t="str">
        <f aca="false">R67</f>
        <v/>
      </c>
      <c r="U10" s="57" t="str">
        <f aca="false">S67</f>
        <v/>
      </c>
      <c r="V10" s="66" t="str">
        <f aca="false">R68</f>
        <v/>
      </c>
      <c r="W10" s="67" t="str">
        <f aca="false">S68</f>
        <v/>
      </c>
      <c r="X10" s="68" t="str">
        <f aca="false">R69</f>
        <v/>
      </c>
      <c r="Y10" s="45" t="str">
        <f aca="false">S69</f>
        <v/>
      </c>
      <c r="Z10" s="46" t="str">
        <f aca="false">R70</f>
        <v/>
      </c>
      <c r="AA10" s="46" t="str">
        <f aca="false">S70</f>
        <v/>
      </c>
      <c r="AB10" s="46" t="n">
        <f aca="false">BI71</f>
        <v>0</v>
      </c>
      <c r="AC10" s="46" t="n">
        <f aca="false">BA71+BE71</f>
        <v>0</v>
      </c>
      <c r="AD10" s="46" t="n">
        <f aca="false">BB71+BF71</f>
        <v>0</v>
      </c>
      <c r="AE10" s="46" t="n">
        <f aca="false">BC71+BG71</f>
        <v>0</v>
      </c>
      <c r="AF10" s="46" t="n">
        <f aca="false">BD71+BH71</f>
        <v>0</v>
      </c>
      <c r="AG10" s="46" t="n">
        <f aca="false">AP10</f>
        <v>0</v>
      </c>
      <c r="AH10" s="46" t="n">
        <f aca="false">AQ10</f>
        <v>0</v>
      </c>
      <c r="AI10" s="69" t="n">
        <f aca="false">AP11</f>
        <v>0</v>
      </c>
      <c r="AJ10" s="69" t="n">
        <f aca="false">AQ11</f>
        <v>0</v>
      </c>
      <c r="AK10" s="46" t="n">
        <f aca="false">BD10</f>
        <v>3</v>
      </c>
      <c r="AL10" s="70" t="n">
        <f aca="false">SUM(F10,H10,L10,N10,P10,R10,T10,V10,X10,Z10)</f>
        <v>0</v>
      </c>
      <c r="AM10" s="70" t="n">
        <f aca="false">SUM(G10,I10,M10,O10,Q10,S10,U10,W10,Y10,AA10)</f>
        <v>0</v>
      </c>
      <c r="AN10" s="70" t="n">
        <f aca="false">SUM(K4,K7,K13,K16,K19,K22,K25,K28,K31,K34)</f>
        <v>0</v>
      </c>
      <c r="AO10" s="71" t="n">
        <f aca="false">SUM(J4,J7,J13,J16,J19,J22,J25,J28,J31,J34)</f>
        <v>0</v>
      </c>
      <c r="AP10" s="72" t="n">
        <f aca="false">AL10+AN10</f>
        <v>0</v>
      </c>
      <c r="AQ10" s="73" t="n">
        <f aca="false">AM10+AO10</f>
        <v>0</v>
      </c>
      <c r="AR10" s="51" t="str">
        <f aca="false">IF(AQ10=0,"",AP10/AQ10)</f>
        <v/>
      </c>
      <c r="AS10" s="74"/>
      <c r="AT10" s="53"/>
      <c r="AU10" s="24"/>
      <c r="AV10" s="24"/>
      <c r="AW10" s="75" t="n">
        <f aca="false">AP11*10000000-AQ11*100000+BJ10+BJ9</f>
        <v>0</v>
      </c>
      <c r="AX10" s="24"/>
      <c r="AY10" s="24" t="n">
        <f aca="false">IF(AW10&lt;AW13,7,6)</f>
        <v>6</v>
      </c>
      <c r="AZ10" s="24" t="n">
        <f aca="false">IF(AW10&lt;AW16,AY10,AY10-1)</f>
        <v>5</v>
      </c>
      <c r="BA10" s="24" t="n">
        <f aca="false">IF(AW10&lt;AW19,AZ10,AZ10-1)</f>
        <v>5</v>
      </c>
      <c r="BB10" s="24" t="n">
        <f aca="false">IF(AW10&lt;AW22,BA10,BA10-1)</f>
        <v>4</v>
      </c>
      <c r="BC10" s="24" t="n">
        <f aca="false">IF(AW10&lt;AW4,BB10,BB10-1)</f>
        <v>3</v>
      </c>
      <c r="BD10" s="24" t="n">
        <f aca="false">IF(AW10&lt;AW7,BC10,BC10-1)</f>
        <v>3</v>
      </c>
      <c r="BE10" s="24"/>
      <c r="BF10" s="24"/>
      <c r="BG10" s="24"/>
      <c r="BH10" s="24"/>
      <c r="BI10" s="24" t="n">
        <f aca="false">BH9+BH11</f>
        <v>0</v>
      </c>
      <c r="BJ10" s="24" t="n">
        <f aca="false">IF(AQ10&lt;&gt;0,ROUND(AP10/AQ10,1)*10000,AP10*10000)</f>
        <v>0</v>
      </c>
      <c r="BK10" s="24" t="n">
        <f aca="false">IF(AQ10&lt;&gt;0,AP10/AQ10,0)</f>
        <v>0</v>
      </c>
      <c r="BL10" s="25" t="s">
        <v>6</v>
      </c>
    </row>
    <row r="11" customFormat="false" ht="16.5" hidden="false" customHeight="false" outlineLevel="0" collapsed="false">
      <c r="A11" s="26"/>
      <c r="C11" s="27"/>
      <c r="D11" s="28"/>
      <c r="E11" s="277"/>
      <c r="F11" s="121" t="n">
        <f aca="false">T61</f>
        <v>0</v>
      </c>
      <c r="G11" s="122" t="n">
        <f aca="false">U61</f>
        <v>0</v>
      </c>
      <c r="H11" s="123" t="n">
        <f aca="false">T62</f>
        <v>0</v>
      </c>
      <c r="I11" s="124" t="n">
        <f aca="false">U62</f>
        <v>0</v>
      </c>
      <c r="J11" s="121" t="s">
        <v>23</v>
      </c>
      <c r="K11" s="122" t="s">
        <v>23</v>
      </c>
      <c r="L11" s="123" t="n">
        <f aca="false">T63</f>
        <v>0</v>
      </c>
      <c r="M11" s="124" t="n">
        <f aca="false">U63</f>
        <v>0</v>
      </c>
      <c r="N11" s="121" t="n">
        <f aca="false">T64</f>
        <v>0</v>
      </c>
      <c r="O11" s="122" t="n">
        <f aca="false">U64</f>
        <v>0</v>
      </c>
      <c r="P11" s="123" t="n">
        <f aca="false">T65</f>
        <v>0</v>
      </c>
      <c r="Q11" s="124" t="n">
        <f aca="false">U65</f>
        <v>0</v>
      </c>
      <c r="R11" s="121" t="n">
        <f aca="false">T66</f>
        <v>0</v>
      </c>
      <c r="S11" s="291" t="n">
        <f aca="false">U66</f>
        <v>0</v>
      </c>
      <c r="T11" s="292" t="n">
        <f aca="false">T67</f>
        <v>0</v>
      </c>
      <c r="U11" s="293" t="n">
        <f aca="false">U67</f>
        <v>0</v>
      </c>
      <c r="V11" s="129" t="n">
        <f aca="false">T68</f>
        <v>0</v>
      </c>
      <c r="W11" s="130" t="n">
        <f aca="false">U68</f>
        <v>0</v>
      </c>
      <c r="X11" s="131" t="n">
        <f aca="false">T69</f>
        <v>0</v>
      </c>
      <c r="Y11" s="91" t="n">
        <f aca="false">U69</f>
        <v>0</v>
      </c>
      <c r="Z11" s="92" t="n">
        <f aca="false">T70</f>
        <v>0</v>
      </c>
      <c r="AA11" s="92" t="n">
        <f aca="false">U70</f>
        <v>0</v>
      </c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132" t="n">
        <f aca="false">SUM(F11,H11,L11,N11,P11,R11,T11,V11,X11,Z11)</f>
        <v>0</v>
      </c>
      <c r="AM11" s="133" t="n">
        <f aca="false">SUM(G11,I11,M11,O11,Q11,S11,U11,W11,Y11,AA11)</f>
        <v>0</v>
      </c>
      <c r="AN11" s="134" t="n">
        <f aca="false">SUM(K5,K8,K14,K17,K20,K23,K26,K29,K32,K35)</f>
        <v>0</v>
      </c>
      <c r="AO11" s="135" t="n">
        <f aca="false">SUM(J5,J8,J14,J17,J20,J23,J26,J29,J32,J35)</f>
        <v>0</v>
      </c>
      <c r="AP11" s="136" t="n">
        <f aca="false">AL11+AN11</f>
        <v>0</v>
      </c>
      <c r="AQ11" s="137" t="n">
        <f aca="false">AM11+AO11</f>
        <v>0</v>
      </c>
      <c r="AR11" s="98"/>
      <c r="AS11" s="99"/>
      <c r="AT11" s="100" t="s">
        <v>26</v>
      </c>
      <c r="AU11" s="101"/>
      <c r="AV11" s="101"/>
      <c r="AW11" s="102"/>
      <c r="AX11" s="101" t="n">
        <f aca="false">IF(J4&lt;K4,1,0)</f>
        <v>0</v>
      </c>
      <c r="AY11" s="101" t="n">
        <f aca="false">IF(J7&lt;K7,1,0)</f>
        <v>0</v>
      </c>
      <c r="AZ11" s="101" t="n">
        <f aca="false">IF(J13&lt;K13,1,0)</f>
        <v>0</v>
      </c>
      <c r="BA11" s="101" t="n">
        <f aca="false">IF(J16&lt;K16,1,0)</f>
        <v>0</v>
      </c>
      <c r="BB11" s="101" t="n">
        <f aca="false">IF(J19&lt;K19,1,0)</f>
        <v>0</v>
      </c>
      <c r="BC11" s="101" t="n">
        <f aca="false">IF(J22&lt;K22,1,0)</f>
        <v>0</v>
      </c>
      <c r="BD11" s="101"/>
      <c r="BE11" s="24"/>
      <c r="BF11" s="24"/>
      <c r="BG11" s="24"/>
      <c r="BH11" s="24" t="n">
        <f aca="false">SUM(AX11:BG11)</f>
        <v>0</v>
      </c>
      <c r="BI11" s="24"/>
      <c r="BJ11" s="24"/>
      <c r="BK11" s="24"/>
      <c r="BL11" s="24"/>
    </row>
    <row r="12" customFormat="false" ht="15" hidden="false" customHeight="false" outlineLevel="0" collapsed="false">
      <c r="A12" s="26"/>
      <c r="C12" s="27"/>
      <c r="D12" s="28"/>
      <c r="E12" s="287" t="s">
        <v>72</v>
      </c>
      <c r="F12" s="30" t="str">
        <f aca="false">P72</f>
        <v/>
      </c>
      <c r="G12" s="31" t="str">
        <f aca="false">Q72</f>
        <v/>
      </c>
      <c r="H12" s="32" t="str">
        <f aca="false">P73</f>
        <v/>
      </c>
      <c r="I12" s="36" t="str">
        <f aca="false">Q73</f>
        <v/>
      </c>
      <c r="J12" s="30" t="str">
        <f aca="false">P74</f>
        <v/>
      </c>
      <c r="K12" s="31" t="str">
        <f aca="false">Q74</f>
        <v/>
      </c>
      <c r="L12" s="32" t="s">
        <v>23</v>
      </c>
      <c r="M12" s="36" t="s">
        <v>23</v>
      </c>
      <c r="N12" s="30" t="str">
        <f aca="false">P75</f>
        <v/>
      </c>
      <c r="O12" s="31" t="str">
        <f aca="false">Q75</f>
        <v/>
      </c>
      <c r="P12" s="32" t="n">
        <f aca="false">P76</f>
        <v>68</v>
      </c>
      <c r="Q12" s="36" t="n">
        <f aca="false">Q76</f>
        <v>78</v>
      </c>
      <c r="R12" s="30" t="str">
        <f aca="false">P77</f>
        <v/>
      </c>
      <c r="S12" s="279" t="str">
        <f aca="false">Q77</f>
        <v/>
      </c>
      <c r="T12" s="284" t="str">
        <f aca="false">P78</f>
        <v/>
      </c>
      <c r="U12" s="33" t="str">
        <f aca="false">Q78</f>
        <v/>
      </c>
      <c r="V12" s="42" t="str">
        <f aca="false">P79</f>
        <v/>
      </c>
      <c r="W12" s="43" t="str">
        <f aca="false">Q79</f>
        <v/>
      </c>
      <c r="X12" s="44" t="str">
        <f aca="false">P80</f>
        <v/>
      </c>
      <c r="Y12" s="115" t="str">
        <f aca="false">Q80</f>
        <v/>
      </c>
      <c r="Z12" s="116" t="str">
        <f aca="false">P81</f>
        <v/>
      </c>
      <c r="AA12" s="116" t="str">
        <f aca="false">Q81</f>
        <v/>
      </c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7" t="n">
        <f aca="false">SUM(F12,H12,J12,N12,P12,R12,T12,V12,X12,Z12)</f>
        <v>68</v>
      </c>
      <c r="AM12" s="118" t="n">
        <f aca="false">SUM(G12,I12,K12,O12,Q12,S12,U12,W12,Y12,AA12)</f>
        <v>78</v>
      </c>
      <c r="AN12" s="48" t="n">
        <f aca="false">SUM(M3,M6,M9,M15,M18,M21,M24,M27,M30,M33)</f>
        <v>0</v>
      </c>
      <c r="AO12" s="49" t="n">
        <f aca="false">SUM(L3,L6,L9,L15,L18,L21,L24,L27,L30,L33)</f>
        <v>0</v>
      </c>
      <c r="AP12" s="120" t="n">
        <f aca="false">AL12+AN12</f>
        <v>68</v>
      </c>
      <c r="AQ12" s="50" t="n">
        <f aca="false">AM12+AO12</f>
        <v>78</v>
      </c>
      <c r="AR12" s="51" t="n">
        <f aca="false">IF(AQ12=0,"",AP12/AQ12)</f>
        <v>0.871794871794872</v>
      </c>
      <c r="AS12" s="52"/>
      <c r="AT12" s="53" t="s">
        <v>24</v>
      </c>
      <c r="AU12" s="24"/>
      <c r="AV12" s="24"/>
      <c r="AW12" s="75"/>
      <c r="AX12" s="24" t="n">
        <f aca="false">IF(F13&gt;G13,1,0)</f>
        <v>0</v>
      </c>
      <c r="AY12" s="24" t="n">
        <f aca="false">IF(H13&gt;I13,1,0)</f>
        <v>0</v>
      </c>
      <c r="AZ12" s="24" t="n">
        <f aca="false">IF(J13&gt;K13,1,0)</f>
        <v>0</v>
      </c>
      <c r="BA12" s="24" t="n">
        <f aca="false">IF(N13&gt;O13,1,0)</f>
        <v>0</v>
      </c>
      <c r="BB12" s="24" t="n">
        <f aca="false">IF(P13&gt;Q13,1,0)</f>
        <v>0</v>
      </c>
      <c r="BC12" s="24" t="n">
        <f aca="false">IF(R13&gt;S13,1,0)</f>
        <v>0</v>
      </c>
      <c r="BD12" s="24"/>
      <c r="BE12" s="24"/>
      <c r="BF12" s="24"/>
      <c r="BG12" s="24"/>
      <c r="BH12" s="24" t="n">
        <f aca="false">SUM(AX12:BG12)</f>
        <v>0</v>
      </c>
      <c r="BI12" s="24"/>
      <c r="BJ12" s="24" t="n">
        <f aca="false">IF(AQ12&lt;&gt;0,ROUND(AP12/AQ12,1)*10,AP12*10)</f>
        <v>9</v>
      </c>
      <c r="BK12" s="24" t="n">
        <f aca="false">IF(AQ12&lt;&gt;0,AP12/AQ12,0)</f>
        <v>0.871794871794872</v>
      </c>
      <c r="BL12" s="25" t="s">
        <v>25</v>
      </c>
    </row>
    <row r="13" customFormat="false" ht="15.75" hidden="false" customHeight="false" outlineLevel="0" collapsed="false">
      <c r="A13" s="26"/>
      <c r="C13" s="27"/>
      <c r="D13" s="28"/>
      <c r="E13" s="276"/>
      <c r="F13" s="54" t="str">
        <f aca="false">R72</f>
        <v/>
      </c>
      <c r="G13" s="55" t="str">
        <f aca="false">S72</f>
        <v/>
      </c>
      <c r="H13" s="56" t="str">
        <f aca="false">R73</f>
        <v/>
      </c>
      <c r="I13" s="60" t="str">
        <f aca="false">S73</f>
        <v/>
      </c>
      <c r="J13" s="54" t="str">
        <f aca="false">R74</f>
        <v/>
      </c>
      <c r="K13" s="55" t="str">
        <f aca="false">S74</f>
        <v/>
      </c>
      <c r="L13" s="56" t="s">
        <v>23</v>
      </c>
      <c r="M13" s="60" t="s">
        <v>23</v>
      </c>
      <c r="N13" s="54" t="str">
        <f aca="false">R75</f>
        <v/>
      </c>
      <c r="O13" s="55" t="str">
        <f aca="false">S75</f>
        <v/>
      </c>
      <c r="P13" s="56" t="n">
        <f aca="false">R76</f>
        <v>0</v>
      </c>
      <c r="Q13" s="60" t="n">
        <f aca="false">S76</f>
        <v>3</v>
      </c>
      <c r="R13" s="54" t="str">
        <f aca="false">R77</f>
        <v/>
      </c>
      <c r="S13" s="280" t="str">
        <f aca="false">S77</f>
        <v/>
      </c>
      <c r="T13" s="285" t="str">
        <f aca="false">R78</f>
        <v/>
      </c>
      <c r="U13" s="57" t="str">
        <f aca="false">S78</f>
        <v/>
      </c>
      <c r="V13" s="66" t="str">
        <f aca="false">R79</f>
        <v/>
      </c>
      <c r="W13" s="67" t="str">
        <f aca="false">S79</f>
        <v/>
      </c>
      <c r="X13" s="68" t="str">
        <f aca="false">R80</f>
        <v/>
      </c>
      <c r="Y13" s="45" t="str">
        <f aca="false">S80</f>
        <v/>
      </c>
      <c r="Z13" s="46" t="str">
        <f aca="false">R81</f>
        <v/>
      </c>
      <c r="AA13" s="46" t="str">
        <f aca="false">S81</f>
        <v/>
      </c>
      <c r="AB13" s="46" t="n">
        <f aca="false">BI82</f>
        <v>1</v>
      </c>
      <c r="AC13" s="46" t="n">
        <f aca="false">BA82+BE82</f>
        <v>0</v>
      </c>
      <c r="AD13" s="46" t="n">
        <f aca="false">BB82+BF82</f>
        <v>0</v>
      </c>
      <c r="AE13" s="46" t="n">
        <f aca="false">BC82+BG82</f>
        <v>0</v>
      </c>
      <c r="AF13" s="46" t="n">
        <f aca="false">BD82+BH82</f>
        <v>1</v>
      </c>
      <c r="AG13" s="46" t="n">
        <f aca="false">AP13</f>
        <v>0</v>
      </c>
      <c r="AH13" s="46" t="n">
        <f aca="false">AQ13</f>
        <v>3</v>
      </c>
      <c r="AI13" s="69" t="n">
        <f aca="false">AP14</f>
        <v>0</v>
      </c>
      <c r="AJ13" s="69" t="n">
        <f aca="false">AQ14</f>
        <v>3</v>
      </c>
      <c r="AK13" s="46" t="n">
        <f aca="false">BD13</f>
        <v>6</v>
      </c>
      <c r="AL13" s="70" t="n">
        <f aca="false">SUM(F13,H13,J13,N13,P13,R13,T13,V13,X13,Z13)</f>
        <v>0</v>
      </c>
      <c r="AM13" s="70" t="n">
        <f aca="false">SUM(G13,I13,K13,O13,Q13,S13,U13,W13,Y13,AA13)</f>
        <v>3</v>
      </c>
      <c r="AN13" s="70" t="n">
        <f aca="false">SUM(M4,M7,M10,M16,M19,M22,M25,M28,M31,M34)</f>
        <v>0</v>
      </c>
      <c r="AO13" s="71" t="n">
        <f aca="false">SUM(L4,L7,L10,L16,L19,L22,L25,L28,L31,L34)</f>
        <v>0</v>
      </c>
      <c r="AP13" s="72" t="n">
        <f aca="false">AL13+AN13</f>
        <v>0</v>
      </c>
      <c r="AQ13" s="73" t="n">
        <f aca="false">AM13+AO13</f>
        <v>3</v>
      </c>
      <c r="AR13" s="51" t="n">
        <f aca="false">IF(AQ13=0,"",AP13/AQ13)</f>
        <v>0</v>
      </c>
      <c r="AS13" s="74"/>
      <c r="AT13" s="53"/>
      <c r="AU13" s="24"/>
      <c r="AV13" s="24"/>
      <c r="AW13" s="75" t="n">
        <f aca="false">AP14*10000000-AQ14*100000+BJ13+BJ12</f>
        <v>-299991</v>
      </c>
      <c r="AX13" s="24"/>
      <c r="AY13" s="24" t="n">
        <f aca="false">IF(AW13&lt;AW16,7,6)</f>
        <v>7</v>
      </c>
      <c r="AZ13" s="24" t="n">
        <f aca="false">IF(AW13&lt;AW19,AY13,AY13-1)</f>
        <v>7</v>
      </c>
      <c r="BA13" s="24" t="n">
        <f aca="false">IF(AW13&lt;AW22,AZ13,AZ13-1)</f>
        <v>6</v>
      </c>
      <c r="BB13" s="24" t="n">
        <f aca="false">IF(AW13&lt;AW4,BA13,BA13-1)</f>
        <v>6</v>
      </c>
      <c r="BC13" s="24" t="n">
        <f aca="false">IF(AW13&lt;AW7,BB13,BB13-1)</f>
        <v>6</v>
      </c>
      <c r="BD13" s="24" t="n">
        <f aca="false">IF(AW13&lt;AW10,BC13,BC13-1)</f>
        <v>6</v>
      </c>
      <c r="BE13" s="24"/>
      <c r="BF13" s="24"/>
      <c r="BG13" s="24"/>
      <c r="BH13" s="24"/>
      <c r="BI13" s="24" t="n">
        <f aca="false">BH12+BH14</f>
        <v>6</v>
      </c>
      <c r="BJ13" s="24" t="n">
        <f aca="false">IF(AQ13&lt;&gt;0,ROUND(AP13/AQ13,1)*10000,AP13*10000)</f>
        <v>0</v>
      </c>
      <c r="BK13" s="24" t="n">
        <f aca="false">IF(AQ13&lt;&gt;0,AP13/AQ13,0)</f>
        <v>0</v>
      </c>
      <c r="BL13" s="25" t="s">
        <v>6</v>
      </c>
    </row>
    <row r="14" customFormat="false" ht="16.5" hidden="false" customHeight="false" outlineLevel="0" collapsed="false">
      <c r="A14" s="26"/>
      <c r="C14" s="27"/>
      <c r="D14" s="28"/>
      <c r="E14" s="277"/>
      <c r="F14" s="121" t="n">
        <f aca="false">T72</f>
        <v>0</v>
      </c>
      <c r="G14" s="122" t="n">
        <f aca="false">U72</f>
        <v>0</v>
      </c>
      <c r="H14" s="123" t="n">
        <f aca="false">T73</f>
        <v>0</v>
      </c>
      <c r="I14" s="124" t="n">
        <f aca="false">U73</f>
        <v>0</v>
      </c>
      <c r="J14" s="121" t="n">
        <f aca="false">T74</f>
        <v>0</v>
      </c>
      <c r="K14" s="122" t="n">
        <f aca="false">U74</f>
        <v>0</v>
      </c>
      <c r="L14" s="123" t="s">
        <v>23</v>
      </c>
      <c r="M14" s="124" t="s">
        <v>23</v>
      </c>
      <c r="N14" s="121" t="n">
        <f aca="false">T75</f>
        <v>0</v>
      </c>
      <c r="O14" s="122" t="n">
        <f aca="false">U75</f>
        <v>0</v>
      </c>
      <c r="P14" s="123" t="n">
        <f aca="false">T76</f>
        <v>0</v>
      </c>
      <c r="Q14" s="124" t="n">
        <f aca="false">U76</f>
        <v>3</v>
      </c>
      <c r="R14" s="121" t="n">
        <f aca="false">T77</f>
        <v>0</v>
      </c>
      <c r="S14" s="291" t="n">
        <f aca="false">U77</f>
        <v>0</v>
      </c>
      <c r="T14" s="292" t="n">
        <f aca="false">T78</f>
        <v>0</v>
      </c>
      <c r="U14" s="293" t="n">
        <f aca="false">U78</f>
        <v>0</v>
      </c>
      <c r="V14" s="129" t="n">
        <f aca="false">T79</f>
        <v>0</v>
      </c>
      <c r="W14" s="130" t="n">
        <f aca="false">U79</f>
        <v>0</v>
      </c>
      <c r="X14" s="131" t="n">
        <f aca="false">T80</f>
        <v>0</v>
      </c>
      <c r="Y14" s="91" t="n">
        <f aca="false">U80</f>
        <v>0</v>
      </c>
      <c r="Z14" s="92" t="n">
        <f aca="false">T81</f>
        <v>0</v>
      </c>
      <c r="AA14" s="92" t="n">
        <f aca="false">U81</f>
        <v>0</v>
      </c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4" t="n">
        <f aca="false">SUM(F14,H14,J14,N14,P14,R14,T14,V14,X14,Z14)</f>
        <v>0</v>
      </c>
      <c r="AM14" s="134" t="n">
        <f aca="false">SUM(G14,I14,K14,O14,Q14,S14,U14,W14,Y14,AA14)</f>
        <v>3</v>
      </c>
      <c r="AN14" s="134" t="n">
        <f aca="false">SUM(M5,M8,M11,M17,M20,M23,M26,M29,M32,M35)</f>
        <v>0</v>
      </c>
      <c r="AO14" s="135" t="n">
        <f aca="false">SUM(L5,L8,L11,L17,L20,L23,L26,L29,L32,L35)</f>
        <v>0</v>
      </c>
      <c r="AP14" s="136" t="n">
        <f aca="false">AL14+AN14</f>
        <v>0</v>
      </c>
      <c r="AQ14" s="137" t="n">
        <f aca="false">AM14+AO14</f>
        <v>3</v>
      </c>
      <c r="AR14" s="98"/>
      <c r="AS14" s="99"/>
      <c r="AT14" s="100" t="s">
        <v>26</v>
      </c>
      <c r="AU14" s="101"/>
      <c r="AV14" s="101"/>
      <c r="AW14" s="102"/>
      <c r="AX14" s="101" t="n">
        <f aca="false">IF(L4&lt;M4,1,0)</f>
        <v>0</v>
      </c>
      <c r="AY14" s="24" t="n">
        <f aca="false">IF(AW14&lt;AW17,7,6)</f>
        <v>6</v>
      </c>
      <c r="AZ14" s="101" t="n">
        <f aca="false">IF(L10&lt;M10,1,0)</f>
        <v>0</v>
      </c>
      <c r="BA14" s="101" t="n">
        <f aca="false">IF(L16&lt;M16,1,0)</f>
        <v>0</v>
      </c>
      <c r="BB14" s="101" t="n">
        <f aca="false">IF(L19&lt;M19,1,0)</f>
        <v>0</v>
      </c>
      <c r="BC14" s="101" t="n">
        <f aca="false">IF(L22&lt;M22,1,0)</f>
        <v>0</v>
      </c>
      <c r="BD14" s="101"/>
      <c r="BE14" s="24"/>
      <c r="BF14" s="24"/>
      <c r="BG14" s="24"/>
      <c r="BH14" s="24" t="n">
        <f aca="false">SUM(AX14:BG14)</f>
        <v>6</v>
      </c>
      <c r="BI14" s="24"/>
      <c r="BJ14" s="24"/>
      <c r="BK14" s="24"/>
      <c r="BL14" s="24"/>
    </row>
    <row r="15" customFormat="false" ht="16.5" hidden="false" customHeight="false" outlineLevel="0" collapsed="false">
      <c r="A15" s="26"/>
      <c r="C15" s="27"/>
      <c r="D15" s="28"/>
      <c r="E15" s="275" t="s">
        <v>57</v>
      </c>
      <c r="F15" s="30" t="str">
        <f aca="false">P83</f>
        <v/>
      </c>
      <c r="G15" s="31" t="str">
        <f aca="false">Q83</f>
        <v/>
      </c>
      <c r="H15" s="32" t="str">
        <f aca="false">P84</f>
        <v/>
      </c>
      <c r="I15" s="36" t="str">
        <f aca="false">Q84</f>
        <v/>
      </c>
      <c r="J15" s="30" t="str">
        <f aca="false">P85</f>
        <v/>
      </c>
      <c r="K15" s="31" t="str">
        <f aca="false">Q85</f>
        <v/>
      </c>
      <c r="L15" s="32" t="str">
        <f aca="false">P86</f>
        <v/>
      </c>
      <c r="M15" s="36" t="str">
        <f aca="false">Q86</f>
        <v/>
      </c>
      <c r="N15" s="30" t="s">
        <v>23</v>
      </c>
      <c r="O15" s="31" t="s">
        <v>23</v>
      </c>
      <c r="P15" s="32" t="str">
        <f aca="false">P87</f>
        <v/>
      </c>
      <c r="Q15" s="36" t="str">
        <f aca="false">Q87</f>
        <v/>
      </c>
      <c r="R15" s="30" t="str">
        <f aca="false">P88</f>
        <v/>
      </c>
      <c r="S15" s="279" t="str">
        <f aca="false">Q88</f>
        <v/>
      </c>
      <c r="T15" s="284" t="str">
        <f aca="false">P89</f>
        <v/>
      </c>
      <c r="U15" s="33" t="str">
        <f aca="false">Q89</f>
        <v/>
      </c>
      <c r="V15" s="42" t="str">
        <f aca="false">P90</f>
        <v/>
      </c>
      <c r="W15" s="43" t="str">
        <f aca="false">Q90</f>
        <v/>
      </c>
      <c r="X15" s="44" t="str">
        <f aca="false">P91</f>
        <v/>
      </c>
      <c r="Y15" s="115" t="str">
        <f aca="false">Q91</f>
        <v/>
      </c>
      <c r="Z15" s="116" t="str">
        <f aca="false">P92</f>
        <v/>
      </c>
      <c r="AA15" s="116" t="str">
        <f aca="false">Q92</f>
        <v/>
      </c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7" t="n">
        <f aca="false">SUM(F15,H15,J15,L15,P15,R15,T15,V15,X15,Z15)</f>
        <v>0</v>
      </c>
      <c r="AM15" s="138" t="n">
        <f aca="false">SUM(G15,I15,K15,M15,Q15,S15,U15,W15,Y15,AA15)</f>
        <v>0</v>
      </c>
      <c r="AN15" s="48" t="n">
        <f aca="false">SUM(O3,O6,O9,O12,O18,O21,O24,O27,O30,O33)</f>
        <v>0</v>
      </c>
      <c r="AO15" s="49" t="n">
        <f aca="false">SUM(N3,N6,N9,N12,N18,N21,N24,N27,N30,N33)</f>
        <v>0</v>
      </c>
      <c r="AP15" s="120" t="n">
        <f aca="false">AL15+AN15</f>
        <v>0</v>
      </c>
      <c r="AQ15" s="50" t="n">
        <f aca="false">AM15+AO15</f>
        <v>0</v>
      </c>
      <c r="AR15" s="51" t="str">
        <f aca="false">IF(AQ15=0,"",AP15/AQ15)</f>
        <v/>
      </c>
      <c r="AS15" s="52"/>
      <c r="AT15" s="53" t="s">
        <v>24</v>
      </c>
      <c r="AU15" s="24"/>
      <c r="AV15" s="24"/>
      <c r="AW15" s="75"/>
      <c r="AX15" s="24" t="n">
        <f aca="false">IF(F16&gt;G16,1,0)</f>
        <v>0</v>
      </c>
      <c r="AY15" s="24" t="n">
        <f aca="false">IF(AW15&lt;AW18,7,6)</f>
        <v>6</v>
      </c>
      <c r="AZ15" s="24" t="n">
        <f aca="false">IF(J16&gt;K16,1,0)</f>
        <v>0</v>
      </c>
      <c r="BA15" s="24" t="n">
        <f aca="false">IF(L16&gt;M16,1,0)</f>
        <v>0</v>
      </c>
      <c r="BB15" s="24" t="n">
        <f aca="false">IF(P16&gt;Q16,1,0)</f>
        <v>0</v>
      </c>
      <c r="BC15" s="24" t="n">
        <f aca="false">IF(R16&gt;S16,1,0)</f>
        <v>0</v>
      </c>
      <c r="BD15" s="24"/>
      <c r="BE15" s="24"/>
      <c r="BF15" s="24"/>
      <c r="BG15" s="24"/>
      <c r="BH15" s="24" t="n">
        <f aca="false">SUM(AX15:BG15)</f>
        <v>6</v>
      </c>
      <c r="BI15" s="24"/>
      <c r="BJ15" s="24" t="n">
        <f aca="false">IF(AQ15&lt;&gt;0,ROUND(AP15/AQ15,1)*10,AP15*10)</f>
        <v>0</v>
      </c>
      <c r="BK15" s="24" t="n">
        <f aca="false">IF(AQ15&lt;&gt;0,AP15/AQ15,0)</f>
        <v>0</v>
      </c>
      <c r="BL15" s="25" t="s">
        <v>25</v>
      </c>
    </row>
    <row r="16" customFormat="false" ht="15.75" hidden="false" customHeight="false" outlineLevel="0" collapsed="false">
      <c r="A16" s="26"/>
      <c r="C16" s="27"/>
      <c r="D16" s="28"/>
      <c r="E16" s="276"/>
      <c r="F16" s="54" t="str">
        <f aca="false">R83</f>
        <v/>
      </c>
      <c r="G16" s="55" t="str">
        <f aca="false">S83</f>
        <v/>
      </c>
      <c r="H16" s="56" t="str">
        <f aca="false">R84</f>
        <v/>
      </c>
      <c r="I16" s="60" t="str">
        <f aca="false">S84</f>
        <v/>
      </c>
      <c r="J16" s="54" t="str">
        <f aca="false">R85</f>
        <v/>
      </c>
      <c r="K16" s="55" t="str">
        <f aca="false">S85</f>
        <v/>
      </c>
      <c r="L16" s="56" t="str">
        <f aca="false">R86</f>
        <v/>
      </c>
      <c r="M16" s="60" t="str">
        <f aca="false">S86</f>
        <v/>
      </c>
      <c r="N16" s="54" t="s">
        <v>23</v>
      </c>
      <c r="O16" s="55" t="s">
        <v>23</v>
      </c>
      <c r="P16" s="56" t="str">
        <f aca="false">R87</f>
        <v/>
      </c>
      <c r="Q16" s="60" t="str">
        <f aca="false">S87</f>
        <v/>
      </c>
      <c r="R16" s="54" t="str">
        <f aca="false">R88</f>
        <v/>
      </c>
      <c r="S16" s="280" t="str">
        <f aca="false">S88</f>
        <v/>
      </c>
      <c r="T16" s="285" t="str">
        <f aca="false">R89</f>
        <v/>
      </c>
      <c r="U16" s="57" t="str">
        <f aca="false">S89</f>
        <v/>
      </c>
      <c r="V16" s="66" t="str">
        <f aca="false">R90</f>
        <v/>
      </c>
      <c r="W16" s="67" t="str">
        <f aca="false">S90</f>
        <v/>
      </c>
      <c r="X16" s="68" t="str">
        <f aca="false">R91</f>
        <v/>
      </c>
      <c r="Y16" s="45" t="str">
        <f aca="false">S91</f>
        <v/>
      </c>
      <c r="Z16" s="46" t="str">
        <f aca="false">R92</f>
        <v/>
      </c>
      <c r="AA16" s="46" t="str">
        <f aca="false">S92</f>
        <v/>
      </c>
      <c r="AB16" s="46" t="n">
        <f aca="false">BI93</f>
        <v>0</v>
      </c>
      <c r="AC16" s="46" t="n">
        <f aca="false">BA93+BE93</f>
        <v>0</v>
      </c>
      <c r="AD16" s="46" t="n">
        <f aca="false">BB93+BF93</f>
        <v>0</v>
      </c>
      <c r="AE16" s="46" t="n">
        <f aca="false">BC93+BG93</f>
        <v>0</v>
      </c>
      <c r="AF16" s="46" t="n">
        <f aca="false">BD93+BH93</f>
        <v>0</v>
      </c>
      <c r="AG16" s="46" t="n">
        <f aca="false">AP16</f>
        <v>0</v>
      </c>
      <c r="AH16" s="46" t="n">
        <f aca="false">AQ16</f>
        <v>0</v>
      </c>
      <c r="AI16" s="69" t="n">
        <f aca="false">AP17</f>
        <v>0</v>
      </c>
      <c r="AJ16" s="69" t="n">
        <f aca="false">AQ17</f>
        <v>0</v>
      </c>
      <c r="AK16" s="46" t="n">
        <f aca="false">BD16</f>
        <v>3</v>
      </c>
      <c r="AL16" s="70" t="n">
        <f aca="false">SUM(F16,H16,J16,L16,P16,R16,T16,V16,X16,Z16)</f>
        <v>0</v>
      </c>
      <c r="AM16" s="70" t="n">
        <f aca="false">SUM(G16,I16,K16,M16,Q16,S16,U16,W16,Y16,AA16)</f>
        <v>0</v>
      </c>
      <c r="AN16" s="70" t="n">
        <f aca="false">SUM(O4,O7,O10,O13,O19,O22,O25,O28,O31,O34)</f>
        <v>0</v>
      </c>
      <c r="AO16" s="71" t="n">
        <f aca="false">SUM(N4,N7,N10,N13,N19,N22,N25,N28,N31,N34)</f>
        <v>0</v>
      </c>
      <c r="AP16" s="72" t="n">
        <f aca="false">AL16+AN16</f>
        <v>0</v>
      </c>
      <c r="AQ16" s="73" t="n">
        <f aca="false">AM16+AO16</f>
        <v>0</v>
      </c>
      <c r="AR16" s="51" t="str">
        <f aca="false">IF(AQ16=0,"",AP16/AQ16)</f>
        <v/>
      </c>
      <c r="AS16" s="74"/>
      <c r="AT16" s="53"/>
      <c r="AU16" s="24"/>
      <c r="AV16" s="24"/>
      <c r="AW16" s="75" t="n">
        <f aca="false">AP17*10000000-AQ17*100000+BJ16+BJ15</f>
        <v>0</v>
      </c>
      <c r="AX16" s="24"/>
      <c r="AY16" s="24" t="n">
        <f aca="false">IF(AW16&lt;AW19,7,6)</f>
        <v>7</v>
      </c>
      <c r="AZ16" s="24" t="n">
        <f aca="false">IF(AW16&lt;AW22,AY16,AY16-1)</f>
        <v>6</v>
      </c>
      <c r="BA16" s="24" t="n">
        <f aca="false">IF(AW16&lt;AW4,AZ16,AZ16-1)</f>
        <v>5</v>
      </c>
      <c r="BB16" s="24" t="n">
        <f aca="false">IF(AW16&lt;AW7,BA16,BA16-1)</f>
        <v>5</v>
      </c>
      <c r="BC16" s="24" t="n">
        <f aca="false">IF(AW16&lt;AW10,BB16,BB16-1)</f>
        <v>4</v>
      </c>
      <c r="BD16" s="24" t="n">
        <f aca="false">IF(AW16&lt;AW13,BC16,BC16-1)</f>
        <v>3</v>
      </c>
      <c r="BE16" s="24"/>
      <c r="BF16" s="24"/>
      <c r="BG16" s="24"/>
      <c r="BH16" s="24"/>
      <c r="BI16" s="24" t="n">
        <f aca="false">BH15+BH17</f>
        <v>12</v>
      </c>
      <c r="BJ16" s="24" t="n">
        <f aca="false">IF(AQ16&lt;&gt;0,ROUND(AP16/AQ16,1)*10000,AP16*10000)</f>
        <v>0</v>
      </c>
      <c r="BK16" s="24" t="n">
        <f aca="false">IF(AQ16&lt;&gt;0,AP16/AQ16,0)</f>
        <v>0</v>
      </c>
      <c r="BL16" s="25" t="s">
        <v>6</v>
      </c>
    </row>
    <row r="17" customFormat="false" ht="16.5" hidden="false" customHeight="true" outlineLevel="0" collapsed="false">
      <c r="A17" s="26"/>
      <c r="C17" s="27"/>
      <c r="D17" s="28"/>
      <c r="E17" s="277"/>
      <c r="F17" s="121" t="n">
        <f aca="false">T83</f>
        <v>0</v>
      </c>
      <c r="G17" s="122" t="n">
        <f aca="false">U83</f>
        <v>0</v>
      </c>
      <c r="H17" s="123" t="n">
        <f aca="false">T84</f>
        <v>0</v>
      </c>
      <c r="I17" s="124" t="n">
        <f aca="false">U84</f>
        <v>0</v>
      </c>
      <c r="J17" s="121" t="n">
        <f aca="false">T85</f>
        <v>0</v>
      </c>
      <c r="K17" s="122" t="n">
        <f aca="false">U85</f>
        <v>0</v>
      </c>
      <c r="L17" s="123" t="n">
        <f aca="false">T86</f>
        <v>0</v>
      </c>
      <c r="M17" s="124" t="n">
        <f aca="false">U86</f>
        <v>0</v>
      </c>
      <c r="N17" s="121" t="s">
        <v>23</v>
      </c>
      <c r="O17" s="122" t="s">
        <v>23</v>
      </c>
      <c r="P17" s="123" t="n">
        <f aca="false">T87</f>
        <v>0</v>
      </c>
      <c r="Q17" s="124" t="n">
        <f aca="false">U87</f>
        <v>0</v>
      </c>
      <c r="R17" s="121" t="n">
        <f aca="false">T88</f>
        <v>0</v>
      </c>
      <c r="S17" s="291" t="n">
        <f aca="false">U88</f>
        <v>0</v>
      </c>
      <c r="T17" s="292" t="n">
        <f aca="false">T89</f>
        <v>0</v>
      </c>
      <c r="U17" s="293" t="n">
        <f aca="false">U89</f>
        <v>0</v>
      </c>
      <c r="V17" s="129" t="n">
        <f aca="false">T90</f>
        <v>0</v>
      </c>
      <c r="W17" s="130" t="n">
        <f aca="false">U90</f>
        <v>0</v>
      </c>
      <c r="X17" s="131" t="n">
        <f aca="false">T91</f>
        <v>0</v>
      </c>
      <c r="Y17" s="91" t="n">
        <f aca="false">U91</f>
        <v>0</v>
      </c>
      <c r="Z17" s="92" t="n">
        <f aca="false">T92</f>
        <v>0</v>
      </c>
      <c r="AA17" s="92" t="n">
        <f aca="false">U92</f>
        <v>0</v>
      </c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4" t="n">
        <f aca="false">SUM(F17,H17,J17,L17,P17,R17,T17,V17,X17,Z17)</f>
        <v>0</v>
      </c>
      <c r="AM17" s="134" t="n">
        <f aca="false">SUM(G17,I17,K17,M17,Q17,S17,U17,W17,Y17,AA17)</f>
        <v>0</v>
      </c>
      <c r="AN17" s="134" t="n">
        <f aca="false">SUM(O5,O8,O11,O14,O20,O23,O26,O29,O32,O35)</f>
        <v>0</v>
      </c>
      <c r="AO17" s="135" t="n">
        <f aca="false">SUM(N5,N8,N11,N14,N20,N23,N26,N29,N32,N35)</f>
        <v>0</v>
      </c>
      <c r="AP17" s="136" t="n">
        <f aca="false">AL17+AN17</f>
        <v>0</v>
      </c>
      <c r="AQ17" s="137" t="n">
        <f aca="false">AM17+AO17</f>
        <v>0</v>
      </c>
      <c r="AR17" s="98"/>
      <c r="AS17" s="99"/>
      <c r="AT17" s="100" t="s">
        <v>26</v>
      </c>
      <c r="AU17" s="101"/>
      <c r="AV17" s="101"/>
      <c r="AW17" s="102"/>
      <c r="AX17" s="101" t="n">
        <f aca="false">IF(N4&lt;O4,1,0)</f>
        <v>0</v>
      </c>
      <c r="AY17" s="24" t="n">
        <f aca="false">IF(AW17&lt;AW20,7,6)</f>
        <v>6</v>
      </c>
      <c r="AZ17" s="101" t="n">
        <f aca="false">IF(N10&lt;O10,1,0)</f>
        <v>0</v>
      </c>
      <c r="BA17" s="101" t="n">
        <f aca="false">IF(G29=3,1,0)</f>
        <v>0</v>
      </c>
      <c r="BB17" s="101" t="n">
        <f aca="false">IF(G32=3,1,0)</f>
        <v>0</v>
      </c>
      <c r="BC17" s="101" t="n">
        <f aca="false">IF(G35=3,1,0)</f>
        <v>0</v>
      </c>
      <c r="BD17" s="24"/>
      <c r="BE17" s="24"/>
      <c r="BF17" s="24"/>
      <c r="BG17" s="24"/>
      <c r="BH17" s="24" t="n">
        <f aca="false">SUM(AX17:BG17)</f>
        <v>6</v>
      </c>
      <c r="BI17" s="24"/>
      <c r="BJ17" s="24"/>
      <c r="BK17" s="24"/>
      <c r="BL17" s="24"/>
    </row>
    <row r="18" customFormat="false" ht="15.75" hidden="false" customHeight="true" outlineLevel="0" collapsed="false">
      <c r="A18" s="26"/>
      <c r="C18" s="27"/>
      <c r="D18" s="28"/>
      <c r="E18" s="287" t="s">
        <v>73</v>
      </c>
      <c r="F18" s="30" t="str">
        <f aca="false">P94</f>
        <v/>
      </c>
      <c r="G18" s="31" t="str">
        <f aca="false">Q94</f>
        <v/>
      </c>
      <c r="H18" s="32" t="str">
        <f aca="false">P95</f>
        <v/>
      </c>
      <c r="I18" s="36" t="str">
        <f aca="false">Q95</f>
        <v/>
      </c>
      <c r="J18" s="30" t="str">
        <f aca="false">P96</f>
        <v/>
      </c>
      <c r="K18" s="31" t="str">
        <f aca="false">Q96</f>
        <v/>
      </c>
      <c r="L18" s="32" t="str">
        <f aca="false">P97</f>
        <v/>
      </c>
      <c r="M18" s="36" t="str">
        <f aca="false">Q97</f>
        <v/>
      </c>
      <c r="N18" s="30" t="str">
        <f aca="false">P98</f>
        <v/>
      </c>
      <c r="O18" s="31" t="str">
        <f aca="false">Q98</f>
        <v/>
      </c>
      <c r="P18" s="32" t="s">
        <v>23</v>
      </c>
      <c r="Q18" s="36" t="s">
        <v>23</v>
      </c>
      <c r="R18" s="30" t="str">
        <f aca="false">P99</f>
        <v/>
      </c>
      <c r="S18" s="279" t="str">
        <f aca="false">Q99</f>
        <v/>
      </c>
      <c r="T18" s="284" t="str">
        <f aca="false">P100</f>
        <v/>
      </c>
      <c r="U18" s="33" t="str">
        <f aca="false">Q100</f>
        <v/>
      </c>
      <c r="V18" s="42" t="str">
        <f aca="false">P101</f>
        <v/>
      </c>
      <c r="W18" s="43" t="str">
        <f aca="false">Q101</f>
        <v/>
      </c>
      <c r="X18" s="44" t="str">
        <f aca="false">P102</f>
        <v/>
      </c>
      <c r="Y18" s="115" t="str">
        <f aca="false">Q102</f>
        <v/>
      </c>
      <c r="Z18" s="116" t="str">
        <f aca="false">P103</f>
        <v/>
      </c>
      <c r="AA18" s="116" t="str">
        <f aca="false">Q103</f>
        <v/>
      </c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7" t="n">
        <f aca="false">SUM(F18,H18,J18,L18,N18,R18,T18,V18,X18,Z18)</f>
        <v>0</v>
      </c>
      <c r="AM18" s="138" t="n">
        <f aca="false">SUM(G18,I18,K18,M18,O18,S18,U18,W18,Y18,AA18)</f>
        <v>0</v>
      </c>
      <c r="AN18" s="48" t="n">
        <f aca="false">SUM(Q3,Q6,Q9,Q12,Q15,Q21,Q24,Q27,Q30,Q33)</f>
        <v>78</v>
      </c>
      <c r="AO18" s="49" t="n">
        <f aca="false">SUM(P3,P6,P9,P12,P15,P21,P24,P27,P30,P33)</f>
        <v>68</v>
      </c>
      <c r="AP18" s="120" t="n">
        <f aca="false">AL18+AN18</f>
        <v>78</v>
      </c>
      <c r="AQ18" s="50" t="n">
        <f aca="false">AM18+AO18</f>
        <v>68</v>
      </c>
      <c r="AR18" s="51" t="n">
        <f aca="false">IF(AQ18=0,"",AP18/AQ18)</f>
        <v>1.14705882352941</v>
      </c>
      <c r="AS18" s="52"/>
      <c r="AT18" s="53" t="s">
        <v>24</v>
      </c>
      <c r="AU18" s="24"/>
      <c r="AV18" s="24"/>
      <c r="AW18" s="75"/>
      <c r="AX18" s="24" t="n">
        <f aca="false">IF(F19&gt;G19,1,0)</f>
        <v>0</v>
      </c>
      <c r="AY18" s="24" t="n">
        <f aca="false">IF(AW18&lt;AW21,7,6)</f>
        <v>6</v>
      </c>
      <c r="AZ18" s="24" t="n">
        <f aca="false">IF(J19&gt;K19,1,0)</f>
        <v>0</v>
      </c>
      <c r="BA18" s="24" t="n">
        <f aca="false">IF(L19&gt;M19,1,0)</f>
        <v>0</v>
      </c>
      <c r="BB18" s="24" t="n">
        <f aca="false">IF(N19&gt;O19,1,0)</f>
        <v>0</v>
      </c>
      <c r="BC18" s="24" t="n">
        <f aca="false">IF(R19&gt;S19,1,0)</f>
        <v>0</v>
      </c>
      <c r="BD18" s="24"/>
      <c r="BE18" s="24"/>
      <c r="BF18" s="24"/>
      <c r="BG18" s="24"/>
      <c r="BH18" s="24" t="n">
        <f aca="false">SUM(AX18:BG18)</f>
        <v>6</v>
      </c>
      <c r="BI18" s="24"/>
      <c r="BJ18" s="24" t="n">
        <f aca="false">IF(AQ18&lt;&gt;0,ROUND(AP18/AQ18,1)*10,AP18*10)</f>
        <v>11</v>
      </c>
      <c r="BK18" s="24" t="n">
        <f aca="false">IF(AQ18&lt;&gt;0,AP18/AQ18,0)</f>
        <v>1.14705882352941</v>
      </c>
      <c r="BL18" s="25" t="s">
        <v>25</v>
      </c>
    </row>
    <row r="19" customFormat="false" ht="15.75" hidden="false" customHeight="true" outlineLevel="0" collapsed="false">
      <c r="A19" s="26"/>
      <c r="C19" s="27"/>
      <c r="D19" s="28"/>
      <c r="E19" s="276"/>
      <c r="F19" s="54" t="str">
        <f aca="false">R94</f>
        <v/>
      </c>
      <c r="G19" s="55" t="str">
        <f aca="false">S94</f>
        <v/>
      </c>
      <c r="H19" s="56" t="str">
        <f aca="false">R95</f>
        <v/>
      </c>
      <c r="I19" s="60" t="str">
        <f aca="false">S95</f>
        <v/>
      </c>
      <c r="J19" s="54" t="str">
        <f aca="false">R96</f>
        <v/>
      </c>
      <c r="K19" s="55" t="str">
        <f aca="false">S96</f>
        <v/>
      </c>
      <c r="L19" s="56" t="str">
        <f aca="false">R97</f>
        <v/>
      </c>
      <c r="M19" s="60" t="str">
        <f aca="false">S97</f>
        <v/>
      </c>
      <c r="N19" s="54" t="str">
        <f aca="false">R98</f>
        <v/>
      </c>
      <c r="O19" s="55" t="str">
        <f aca="false">S98</f>
        <v/>
      </c>
      <c r="P19" s="56" t="s">
        <v>23</v>
      </c>
      <c r="Q19" s="60" t="s">
        <v>23</v>
      </c>
      <c r="R19" s="54" t="str">
        <f aca="false">R99</f>
        <v/>
      </c>
      <c r="S19" s="280" t="str">
        <f aca="false">S99</f>
        <v/>
      </c>
      <c r="T19" s="285" t="str">
        <f aca="false">R100</f>
        <v/>
      </c>
      <c r="U19" s="57" t="str">
        <f aca="false">S100</f>
        <v/>
      </c>
      <c r="V19" s="66" t="str">
        <f aca="false">R101</f>
        <v/>
      </c>
      <c r="W19" s="67" t="str">
        <f aca="false">S101</f>
        <v/>
      </c>
      <c r="X19" s="68" t="str">
        <f aca="false">R102</f>
        <v/>
      </c>
      <c r="Y19" s="45" t="str">
        <f aca="false">S102</f>
        <v/>
      </c>
      <c r="Z19" s="46" t="str">
        <f aca="false">R103</f>
        <v/>
      </c>
      <c r="AA19" s="46" t="str">
        <f aca="false">S103</f>
        <v/>
      </c>
      <c r="AB19" s="46" t="n">
        <f aca="false">BI104</f>
        <v>1</v>
      </c>
      <c r="AC19" s="46" t="n">
        <f aca="false">BA104+BE104</f>
        <v>1</v>
      </c>
      <c r="AD19" s="46" t="n">
        <f aca="false">BB104+BF104</f>
        <v>0</v>
      </c>
      <c r="AE19" s="46" t="n">
        <f aca="false">BC104+BG104</f>
        <v>0</v>
      </c>
      <c r="AF19" s="46" t="n">
        <f aca="false">BD104+BH104</f>
        <v>0</v>
      </c>
      <c r="AG19" s="46" t="n">
        <f aca="false">AP19</f>
        <v>3</v>
      </c>
      <c r="AH19" s="46" t="n">
        <f aca="false">AQ19</f>
        <v>0</v>
      </c>
      <c r="AI19" s="69" t="n">
        <f aca="false">AP20</f>
        <v>3</v>
      </c>
      <c r="AJ19" s="69" t="n">
        <f aca="false">AQ20</f>
        <v>0</v>
      </c>
      <c r="AK19" s="46" t="n">
        <f aca="false">BD19</f>
        <v>2</v>
      </c>
      <c r="AL19" s="70" t="n">
        <f aca="false">SUM(F19,H19,J19,L19,N19,R19,T19,V19,X19,Z19)</f>
        <v>0</v>
      </c>
      <c r="AM19" s="70" t="n">
        <f aca="false">SUM(G19,I19,K19,M19,O19,S19,U19,W19,Y19,AA19)</f>
        <v>0</v>
      </c>
      <c r="AN19" s="70" t="n">
        <f aca="false">SUM(Q4,Q7,Q10,Q13,Q16,Q22,Q25,Q28,Q31,Q34)</f>
        <v>3</v>
      </c>
      <c r="AO19" s="71" t="n">
        <f aca="false">SUM(P4,P7,P10,P13,P16,P22,P25,P28,P31,P34)</f>
        <v>0</v>
      </c>
      <c r="AP19" s="72" t="n">
        <f aca="false">AL19+AN19</f>
        <v>3</v>
      </c>
      <c r="AQ19" s="73" t="n">
        <f aca="false">AM19+AO19</f>
        <v>0</v>
      </c>
      <c r="AR19" s="51" t="str">
        <f aca="false">IF(AQ19=0,"",AP19/AQ19)</f>
        <v/>
      </c>
      <c r="AS19" s="74"/>
      <c r="AT19" s="53"/>
      <c r="AU19" s="24"/>
      <c r="AV19" s="24"/>
      <c r="AW19" s="75" t="n">
        <f aca="false">AP20*10000000-AQ20*100000+BJ19+BJ18</f>
        <v>30030011</v>
      </c>
      <c r="AX19" s="24"/>
      <c r="AY19" s="24" t="n">
        <f aca="false">IF(AW19&lt;AW22,7,6)</f>
        <v>6</v>
      </c>
      <c r="AZ19" s="24" t="n">
        <f aca="false">IF(AW19&lt;AW4,AY19,AY19-1)</f>
        <v>5</v>
      </c>
      <c r="BA19" s="24" t="n">
        <f aca="false">IF(AW19&lt;AW7,AZ19,AZ19-1)</f>
        <v>5</v>
      </c>
      <c r="BB19" s="24" t="n">
        <f aca="false">IF(AW19&lt;AW10,BA19,BA19-1)</f>
        <v>4</v>
      </c>
      <c r="BC19" s="24" t="n">
        <f aca="false">IF(AW19&lt;AW13,BB19,BB19-1)</f>
        <v>3</v>
      </c>
      <c r="BD19" s="24" t="n">
        <f aca="false">IF(AW19&lt;AW16,BC19,BC19-1)</f>
        <v>2</v>
      </c>
      <c r="BE19" s="24"/>
      <c r="BF19" s="24"/>
      <c r="BG19" s="24"/>
      <c r="BH19" s="24"/>
      <c r="BI19" s="24" t="n">
        <f aca="false">BH18+BH20</f>
        <v>13</v>
      </c>
      <c r="BJ19" s="24" t="n">
        <f aca="false">IF(AQ19&lt;&gt;0,ROUND(AP19/AQ19,1)*10000,AP19*10000)</f>
        <v>30000</v>
      </c>
      <c r="BK19" s="24" t="n">
        <f aca="false">IF(AQ19&lt;&gt;0,AP19/AQ19,0)</f>
        <v>0</v>
      </c>
      <c r="BL19" s="25" t="s">
        <v>6</v>
      </c>
    </row>
    <row r="20" customFormat="false" ht="16.5" hidden="false" customHeight="true" outlineLevel="0" collapsed="false">
      <c r="A20" s="26"/>
      <c r="C20" s="27"/>
      <c r="D20" s="28"/>
      <c r="E20" s="277"/>
      <c r="F20" s="121" t="n">
        <f aca="false">T94</f>
        <v>0</v>
      </c>
      <c r="G20" s="122" t="n">
        <f aca="false">U94</f>
        <v>0</v>
      </c>
      <c r="H20" s="123" t="n">
        <f aca="false">T95</f>
        <v>0</v>
      </c>
      <c r="I20" s="124" t="n">
        <f aca="false">U95</f>
        <v>0</v>
      </c>
      <c r="J20" s="121" t="n">
        <f aca="false">T96</f>
        <v>0</v>
      </c>
      <c r="K20" s="122" t="n">
        <f aca="false">U96</f>
        <v>0</v>
      </c>
      <c r="L20" s="123" t="n">
        <f aca="false">T97</f>
        <v>0</v>
      </c>
      <c r="M20" s="124" t="n">
        <f aca="false">U97</f>
        <v>0</v>
      </c>
      <c r="N20" s="121" t="n">
        <f aca="false">T98</f>
        <v>0</v>
      </c>
      <c r="O20" s="122" t="n">
        <f aca="false">U98</f>
        <v>0</v>
      </c>
      <c r="P20" s="123" t="s">
        <v>23</v>
      </c>
      <c r="Q20" s="124" t="s">
        <v>23</v>
      </c>
      <c r="R20" s="121" t="n">
        <f aca="false">T99</f>
        <v>0</v>
      </c>
      <c r="S20" s="291" t="n">
        <f aca="false">U99</f>
        <v>0</v>
      </c>
      <c r="T20" s="292" t="n">
        <f aca="false">T100</f>
        <v>0</v>
      </c>
      <c r="U20" s="293" t="n">
        <f aca="false">U100</f>
        <v>0</v>
      </c>
      <c r="V20" s="129" t="n">
        <f aca="false">T101</f>
        <v>0</v>
      </c>
      <c r="W20" s="130" t="n">
        <f aca="false">U101</f>
        <v>0</v>
      </c>
      <c r="X20" s="131" t="n">
        <f aca="false">T102</f>
        <v>0</v>
      </c>
      <c r="Y20" s="91" t="n">
        <f aca="false">U102</f>
        <v>0</v>
      </c>
      <c r="Z20" s="92" t="n">
        <f aca="false">T103</f>
        <v>0</v>
      </c>
      <c r="AA20" s="92" t="n">
        <f aca="false">U103</f>
        <v>0</v>
      </c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4" t="n">
        <f aca="false">SUM(F20,H20,J20,L20,N20,R20,T20,V20,X20,Z20)</f>
        <v>0</v>
      </c>
      <c r="AM20" s="134" t="n">
        <f aca="false">SUM(G20,I20,K20,M20,O20,S20,U20,W20,Y20,AA20)</f>
        <v>0</v>
      </c>
      <c r="AN20" s="134" t="n">
        <f aca="false">SUM(Q5,Q8,Q11,Q14,Q17,Q23,Q26,Q29,Q32,Q35)</f>
        <v>3</v>
      </c>
      <c r="AO20" s="135" t="n">
        <f aca="false">SUM(P5,P8,P11,P14,P17,P23,P26,P29,P32,P35)</f>
        <v>0</v>
      </c>
      <c r="AP20" s="136" t="n">
        <f aca="false">AL20+AN20</f>
        <v>3</v>
      </c>
      <c r="AQ20" s="137" t="n">
        <f aca="false">AM20+AO20</f>
        <v>0</v>
      </c>
      <c r="AR20" s="98"/>
      <c r="AS20" s="99"/>
      <c r="AT20" s="100" t="s">
        <v>26</v>
      </c>
      <c r="AU20" s="101"/>
      <c r="AV20" s="101"/>
      <c r="AW20" s="102"/>
      <c r="AX20" s="101" t="n">
        <f aca="false">IF(P4&lt;Q4,1,0)</f>
        <v>0</v>
      </c>
      <c r="AY20" s="24" t="n">
        <f aca="false">IF(AW20&lt;AW23,7,6)</f>
        <v>6</v>
      </c>
      <c r="AZ20" s="101" t="n">
        <f aca="false">IF(P10&lt;Q10,1,0)</f>
        <v>0</v>
      </c>
      <c r="BA20" s="101" t="n">
        <f aca="false">IF(P13&lt;Q13,1,0)</f>
        <v>1</v>
      </c>
      <c r="BB20" s="101" t="n">
        <f aca="false">IF(T4&lt;U4,1,0)</f>
        <v>0</v>
      </c>
      <c r="BC20" s="101" t="n">
        <f aca="false">IF(T4&lt;U4,1,0)</f>
        <v>0</v>
      </c>
      <c r="BD20" s="101"/>
      <c r="BE20" s="24"/>
      <c r="BF20" s="24"/>
      <c r="BG20" s="24"/>
      <c r="BH20" s="24" t="n">
        <f aca="false">SUM(AX20:BG20)</f>
        <v>7</v>
      </c>
      <c r="BI20" s="24"/>
      <c r="BJ20" s="24"/>
      <c r="BK20" s="24"/>
      <c r="BL20" s="24"/>
    </row>
    <row r="21" customFormat="false" ht="15.75" hidden="false" customHeight="true" outlineLevel="0" collapsed="false">
      <c r="A21" s="26"/>
      <c r="C21" s="27"/>
      <c r="D21" s="28"/>
      <c r="E21" s="275" t="s">
        <v>74</v>
      </c>
      <c r="F21" s="30" t="str">
        <f aca="false">P105</f>
        <v/>
      </c>
      <c r="G21" s="31" t="str">
        <f aca="false">Q105</f>
        <v/>
      </c>
      <c r="H21" s="32" t="str">
        <f aca="false">P106</f>
        <v/>
      </c>
      <c r="I21" s="36" t="str">
        <f aca="false">Q106</f>
        <v/>
      </c>
      <c r="J21" s="30" t="str">
        <f aca="false">P107</f>
        <v/>
      </c>
      <c r="K21" s="31" t="str">
        <f aca="false">Q107</f>
        <v/>
      </c>
      <c r="L21" s="32" t="str">
        <f aca="false">P108</f>
        <v/>
      </c>
      <c r="M21" s="36" t="str">
        <f aca="false">Q108</f>
        <v/>
      </c>
      <c r="N21" s="30" t="str">
        <f aca="false">P109</f>
        <v/>
      </c>
      <c r="O21" s="31" t="str">
        <f aca="false">Q109</f>
        <v/>
      </c>
      <c r="P21" s="32" t="str">
        <f aca="false">P110</f>
        <v/>
      </c>
      <c r="Q21" s="36" t="str">
        <f aca="false">Q110</f>
        <v/>
      </c>
      <c r="R21" s="30" t="s">
        <v>23</v>
      </c>
      <c r="S21" s="279" t="s">
        <v>23</v>
      </c>
      <c r="T21" s="284" t="str">
        <f aca="false">P111</f>
        <v/>
      </c>
      <c r="U21" s="33" t="str">
        <f aca="false">Q111</f>
        <v/>
      </c>
      <c r="V21" s="42" t="str">
        <f aca="false">P112</f>
        <v/>
      </c>
      <c r="W21" s="43" t="str">
        <f aca="false">Q112</f>
        <v/>
      </c>
      <c r="X21" s="44" t="str">
        <f aca="false">P113</f>
        <v/>
      </c>
      <c r="Y21" s="115" t="str">
        <f aca="false">Q113</f>
        <v/>
      </c>
      <c r="Z21" s="116" t="str">
        <f aca="false">P114</f>
        <v/>
      </c>
      <c r="AA21" s="116" t="str">
        <f aca="false">Q114</f>
        <v/>
      </c>
      <c r="AB21" s="115"/>
      <c r="AC21" s="115"/>
      <c r="AD21" s="115"/>
      <c r="AE21" s="115"/>
      <c r="AF21" s="115"/>
      <c r="AG21" s="115"/>
      <c r="AH21" s="115"/>
      <c r="AI21" s="115"/>
      <c r="AJ21" s="115"/>
      <c r="AK21" s="115"/>
      <c r="AL21" s="117" t="n">
        <f aca="false">SUM(F21,H21,J21,L21,N21,P21,T21,V21,X21,Z21)</f>
        <v>0</v>
      </c>
      <c r="AM21" s="48" t="n">
        <f aca="false">SUM(G21,I21,K21,M21,O21,Q21,U21,W21,Y21,AA21)</f>
        <v>0</v>
      </c>
      <c r="AN21" s="48" t="n">
        <f aca="false">SUM(S3,S6,S9,S12,S15,S18,S24,S27,S30,S33)</f>
        <v>0</v>
      </c>
      <c r="AO21" s="49" t="n">
        <f aca="false">SUM(R3,R6,R9,R12,R15,R18,R24,R27,R30,R33)</f>
        <v>75</v>
      </c>
      <c r="AP21" s="120" t="n">
        <f aca="false">AL21+AN21</f>
        <v>0</v>
      </c>
      <c r="AQ21" s="50" t="n">
        <f aca="false">AM21+AO21</f>
        <v>75</v>
      </c>
      <c r="AR21" s="51" t="n">
        <f aca="false">IF(AQ21=0,"",AP21/AQ21)</f>
        <v>0</v>
      </c>
      <c r="AS21" s="52"/>
      <c r="AT21" s="53" t="s">
        <v>24</v>
      </c>
      <c r="AU21" s="24"/>
      <c r="AV21" s="24"/>
      <c r="AW21" s="75"/>
      <c r="AX21" s="24" t="n">
        <f aca="false">IF(F22&gt;G22,1,0)</f>
        <v>0</v>
      </c>
      <c r="AY21" s="24" t="n">
        <f aca="false">IF(AW21&lt;AW24,7,6)</f>
        <v>6</v>
      </c>
      <c r="AZ21" s="24" t="n">
        <f aca="false">IF(J22&gt;K22,1,0)</f>
        <v>0</v>
      </c>
      <c r="BA21" s="24" t="n">
        <f aca="false">IF(L22&gt;M22,1,0)</f>
        <v>0</v>
      </c>
      <c r="BB21" s="24" t="n">
        <f aca="false">IF(N22&lt;O22,1,0)</f>
        <v>0</v>
      </c>
      <c r="BC21" s="24" t="n">
        <f aca="false">IF(P22&lt;Q22,1,0)</f>
        <v>0</v>
      </c>
      <c r="BD21" s="24"/>
      <c r="BE21" s="24"/>
      <c r="BF21" s="24"/>
      <c r="BG21" s="24"/>
      <c r="BH21" s="24" t="n">
        <f aca="false">SUM(AX21:BG21)</f>
        <v>6</v>
      </c>
      <c r="BI21" s="24"/>
      <c r="BJ21" s="24" t="n">
        <f aca="false">IF(AQ21&lt;&gt;0,ROUND(AP21/AQ21,1)*10,AP21*10)</f>
        <v>0</v>
      </c>
      <c r="BK21" s="24" t="n">
        <f aca="false">IF(AQ21&lt;&gt;0,AP21/AQ21,0)</f>
        <v>0</v>
      </c>
      <c r="BL21" s="25" t="s">
        <v>25</v>
      </c>
    </row>
    <row r="22" customFormat="false" ht="15.75" hidden="false" customHeight="true" outlineLevel="0" collapsed="false">
      <c r="A22" s="26"/>
      <c r="C22" s="27"/>
      <c r="D22" s="28"/>
      <c r="E22" s="276"/>
      <c r="F22" s="54" t="str">
        <f aca="false">R105</f>
        <v/>
      </c>
      <c r="G22" s="55" t="str">
        <f aca="false">S105</f>
        <v/>
      </c>
      <c r="H22" s="56" t="str">
        <f aca="false">R106</f>
        <v/>
      </c>
      <c r="I22" s="60" t="str">
        <f aca="false">S106</f>
        <v/>
      </c>
      <c r="J22" s="54" t="str">
        <f aca="false">R107</f>
        <v/>
      </c>
      <c r="K22" s="55" t="str">
        <f aca="false">S107</f>
        <v/>
      </c>
      <c r="L22" s="56" t="str">
        <f aca="false">R108</f>
        <v/>
      </c>
      <c r="M22" s="60" t="str">
        <f aca="false">S108</f>
        <v/>
      </c>
      <c r="N22" s="54" t="str">
        <f aca="false">R109</f>
        <v/>
      </c>
      <c r="O22" s="55" t="str">
        <f aca="false">S109</f>
        <v/>
      </c>
      <c r="P22" s="56" t="str">
        <f aca="false">R110</f>
        <v/>
      </c>
      <c r="Q22" s="60" t="str">
        <f aca="false">S110</f>
        <v/>
      </c>
      <c r="R22" s="54" t="s">
        <v>23</v>
      </c>
      <c r="S22" s="280" t="s">
        <v>23</v>
      </c>
      <c r="T22" s="285" t="str">
        <f aca="false">R111</f>
        <v/>
      </c>
      <c r="U22" s="57" t="str">
        <f aca="false">S111</f>
        <v/>
      </c>
      <c r="V22" s="66" t="str">
        <f aca="false">R112</f>
        <v/>
      </c>
      <c r="W22" s="67" t="str">
        <f aca="false">S112</f>
        <v/>
      </c>
      <c r="X22" s="68" t="str">
        <f aca="false">R113</f>
        <v/>
      </c>
      <c r="Y22" s="45" t="str">
        <f aca="false">S113</f>
        <v/>
      </c>
      <c r="Z22" s="46" t="str">
        <f aca="false">R114</f>
        <v/>
      </c>
      <c r="AA22" s="46" t="str">
        <f aca="false">S114</f>
        <v/>
      </c>
      <c r="AB22" s="46" t="n">
        <f aca="false">BI115</f>
        <v>1</v>
      </c>
      <c r="AC22" s="46" t="n">
        <f aca="false">BA115+BE115</f>
        <v>0</v>
      </c>
      <c r="AD22" s="46" t="n">
        <f aca="false">BB115+BF115</f>
        <v>0</v>
      </c>
      <c r="AE22" s="46" t="n">
        <f aca="false">BC115+BG115</f>
        <v>0</v>
      </c>
      <c r="AF22" s="46" t="n">
        <f aca="false">BD115+BH115</f>
        <v>1</v>
      </c>
      <c r="AG22" s="46" t="n">
        <f aca="false">AP22</f>
        <v>0</v>
      </c>
      <c r="AH22" s="46" t="n">
        <f aca="false">AQ22</f>
        <v>3</v>
      </c>
      <c r="AI22" s="69" t="n">
        <f aca="false">AP23</f>
        <v>0</v>
      </c>
      <c r="AJ22" s="69" t="n">
        <f aca="false">AQ23</f>
        <v>3</v>
      </c>
      <c r="AK22" s="46" t="n">
        <f aca="false">BD22</f>
        <v>7</v>
      </c>
      <c r="AL22" s="47" t="n">
        <f aca="false">SUM(F22,H22,J22,L22,N22,P22,T22,V22,X22,Z22)</f>
        <v>0</v>
      </c>
      <c r="AM22" s="47" t="n">
        <f aca="false">SUM(G22,I22,K22,M22,O22,Q22,U22,W22,Y22,AA22)</f>
        <v>0</v>
      </c>
      <c r="AN22" s="70" t="n">
        <f aca="false">SUM(S4,S7,S10,S13,S16,S19,S25,S28,S31,S34)</f>
        <v>0</v>
      </c>
      <c r="AO22" s="71" t="n">
        <f aca="false">SUM(R4,R7,R10,R13,R16,R19,R25,R28,R31,R34)</f>
        <v>3</v>
      </c>
      <c r="AP22" s="72" t="n">
        <f aca="false">AL22+AN22</f>
        <v>0</v>
      </c>
      <c r="AQ22" s="73" t="n">
        <f aca="false">AM22+AO22</f>
        <v>3</v>
      </c>
      <c r="AR22" s="51" t="n">
        <f aca="false">IF(AQ22=0,"",AP22/AQ22)</f>
        <v>0</v>
      </c>
      <c r="AS22" s="74"/>
      <c r="AT22" s="53"/>
      <c r="AU22" s="24"/>
      <c r="AV22" s="24"/>
      <c r="AW22" s="75" t="n">
        <f aca="false">AP23*10000000-AQ23*100000+BJ22+BJ21</f>
        <v>-300000</v>
      </c>
      <c r="AX22" s="24"/>
      <c r="AY22" s="24" t="n">
        <f aca="false">IF(AW22&lt;AW4,7,6)</f>
        <v>7</v>
      </c>
      <c r="AZ22" s="24" t="n">
        <f aca="false">IF(AW22&lt;AW7,AY22,AY22-1)</f>
        <v>7</v>
      </c>
      <c r="BA22" s="24" t="n">
        <f aca="false">IF(AW22&lt;AW10,AZ22,AZ22-1)</f>
        <v>7</v>
      </c>
      <c r="BB22" s="24" t="n">
        <f aca="false">IF(AW22&lt;AW13,BA22,BA22-1)</f>
        <v>7</v>
      </c>
      <c r="BC22" s="24" t="n">
        <f aca="false">IF(AW22&lt;AW16,BB22,BB22-1)</f>
        <v>7</v>
      </c>
      <c r="BD22" s="24" t="n">
        <f aca="false">IF(AW22&lt;AW19,BC22,BC22-1)</f>
        <v>7</v>
      </c>
      <c r="BE22" s="24"/>
      <c r="BF22" s="24"/>
      <c r="BG22" s="24"/>
      <c r="BH22" s="24"/>
      <c r="BI22" s="24" t="n">
        <f aca="false">BH21+BH23</f>
        <v>12</v>
      </c>
      <c r="BJ22" s="24" t="n">
        <f aca="false">IF(AQ22&lt;&gt;0,ROUND(AP22/AQ22,1)*10000,AP22*10000)</f>
        <v>0</v>
      </c>
      <c r="BK22" s="24" t="n">
        <f aca="false">IF(AQ22&lt;&gt;0,AP22/AQ22,0)</f>
        <v>0</v>
      </c>
      <c r="BL22" s="25" t="s">
        <v>6</v>
      </c>
    </row>
    <row r="23" customFormat="false" ht="16.5" hidden="false" customHeight="true" outlineLevel="0" collapsed="false">
      <c r="A23" s="26"/>
      <c r="C23" s="27"/>
      <c r="D23" s="28"/>
      <c r="E23" s="277"/>
      <c r="F23" s="76" t="n">
        <f aca="false">T105</f>
        <v>0</v>
      </c>
      <c r="G23" s="77" t="n">
        <f aca="false">U105</f>
        <v>0</v>
      </c>
      <c r="H23" s="90" t="n">
        <f aca="false">T106</f>
        <v>0</v>
      </c>
      <c r="I23" s="157" t="n">
        <f aca="false">U106</f>
        <v>0</v>
      </c>
      <c r="J23" s="76" t="n">
        <f aca="false">T107</f>
        <v>0</v>
      </c>
      <c r="K23" s="77" t="n">
        <f aca="false">U107</f>
        <v>0</v>
      </c>
      <c r="L23" s="90" t="n">
        <f aca="false">T108</f>
        <v>0</v>
      </c>
      <c r="M23" s="157" t="n">
        <f aca="false">U108</f>
        <v>0</v>
      </c>
      <c r="N23" s="76" t="n">
        <f aca="false">T109</f>
        <v>0</v>
      </c>
      <c r="O23" s="77" t="n">
        <f aca="false">U109</f>
        <v>0</v>
      </c>
      <c r="P23" s="78" t="n">
        <f aca="false">T110</f>
        <v>0</v>
      </c>
      <c r="Q23" s="82" t="n">
        <f aca="false">U110</f>
        <v>0</v>
      </c>
      <c r="R23" s="76" t="s">
        <v>23</v>
      </c>
      <c r="S23" s="281" t="s">
        <v>23</v>
      </c>
      <c r="T23" s="286" t="n">
        <f aca="false">T111</f>
        <v>0</v>
      </c>
      <c r="U23" s="79" t="n">
        <f aca="false">U111</f>
        <v>0</v>
      </c>
      <c r="V23" s="88" t="n">
        <f aca="false">T112</f>
        <v>0</v>
      </c>
      <c r="W23" s="89" t="n">
        <f aca="false">U112</f>
        <v>0</v>
      </c>
      <c r="X23" s="90" t="n">
        <f aca="false">T113</f>
        <v>0</v>
      </c>
      <c r="Y23" s="91" t="n">
        <f aca="false">U113</f>
        <v>0</v>
      </c>
      <c r="Z23" s="92" t="n">
        <f aca="false">T114</f>
        <v>0</v>
      </c>
      <c r="AA23" s="92" t="n">
        <f aca="false">U114</f>
        <v>0</v>
      </c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3" t="n">
        <f aca="false">SUM(F23,H23,J23,L23,N23,P23,T23,V23,X23,Z23)</f>
        <v>0</v>
      </c>
      <c r="AM23" s="93" t="n">
        <f aca="false">SUM(G23,I23,K23,M23,O23,Q23,U23,W23,Y23,AA23)</f>
        <v>0</v>
      </c>
      <c r="AN23" s="94" t="n">
        <f aca="false">SUM(S5,S8,S11,S14,S17,S20,S26,S29,S32,S35)</f>
        <v>0</v>
      </c>
      <c r="AO23" s="95" t="n">
        <f aca="false">SUM(R5,R8,R11,R14,R17,R20,R26,R29,R32,R35)</f>
        <v>3</v>
      </c>
      <c r="AP23" s="96" t="n">
        <f aca="false">AL23+AN23</f>
        <v>0</v>
      </c>
      <c r="AQ23" s="73" t="n">
        <f aca="false">AM23+AO23</f>
        <v>3</v>
      </c>
      <c r="AR23" s="160"/>
      <c r="AS23" s="161"/>
      <c r="AT23" s="100" t="s">
        <v>26</v>
      </c>
      <c r="AU23" s="101"/>
      <c r="AV23" s="101"/>
      <c r="AW23" s="102"/>
      <c r="AX23" s="101" t="n">
        <f aca="false">IF(R4&lt;S4,1,0)</f>
        <v>0</v>
      </c>
      <c r="AY23" s="24" t="n">
        <f aca="false">IF(AW23&lt;AW26,7,6)</f>
        <v>6</v>
      </c>
      <c r="AZ23" s="101" t="n">
        <f aca="false">IF(R10&lt;S10,1,0)</f>
        <v>0</v>
      </c>
      <c r="BA23" s="101" t="n">
        <f aca="false">IF(R13&lt;S13,1,0)</f>
        <v>0</v>
      </c>
      <c r="BB23" s="101" t="n">
        <f aca="false">IF(R16&lt;S16,1,0)</f>
        <v>0</v>
      </c>
      <c r="BC23" s="101" t="n">
        <f aca="false">IF(R19&lt;S19,1,0)</f>
        <v>0</v>
      </c>
      <c r="BD23" s="101"/>
      <c r="BE23" s="24"/>
      <c r="BF23" s="24"/>
      <c r="BG23" s="24"/>
      <c r="BH23" s="24" t="n">
        <f aca="false">SUM(AX23:BG23)</f>
        <v>6</v>
      </c>
      <c r="BI23" s="24"/>
      <c r="BJ23" s="24"/>
      <c r="BK23" s="24"/>
      <c r="BL23" s="24"/>
    </row>
    <row r="24" customFormat="false" ht="15.75" hidden="false" customHeight="true" outlineLevel="0" collapsed="false">
      <c r="A24" s="26"/>
      <c r="C24" s="27"/>
      <c r="D24" s="28"/>
      <c r="E24" s="287" t="s">
        <v>75</v>
      </c>
      <c r="F24" s="105" t="str">
        <f aca="false">P116</f>
        <v/>
      </c>
      <c r="G24" s="106" t="str">
        <f aca="false">Q116</f>
        <v/>
      </c>
      <c r="H24" s="165" t="str">
        <f aca="false">P117</f>
        <v/>
      </c>
      <c r="I24" s="166" t="str">
        <f aca="false">Q117</f>
        <v/>
      </c>
      <c r="J24" s="105" t="str">
        <f aca="false">P118</f>
        <v/>
      </c>
      <c r="K24" s="106" t="str">
        <f aca="false">Q118</f>
        <v/>
      </c>
      <c r="L24" s="165" t="str">
        <f aca="false">P119</f>
        <v/>
      </c>
      <c r="M24" s="166" t="str">
        <f aca="false">Q119</f>
        <v/>
      </c>
      <c r="N24" s="105" t="str">
        <f aca="false">P120</f>
        <v/>
      </c>
      <c r="O24" s="106" t="str">
        <f aca="false">Q120</f>
        <v/>
      </c>
      <c r="P24" s="165" t="str">
        <f aca="false">P121</f>
        <v/>
      </c>
      <c r="Q24" s="166" t="str">
        <f aca="false">Q121</f>
        <v/>
      </c>
      <c r="R24" s="105" t="str">
        <f aca="false">P122</f>
        <v/>
      </c>
      <c r="S24" s="288" t="str">
        <f aca="false">Q122</f>
        <v/>
      </c>
      <c r="T24" s="114" t="s">
        <v>23</v>
      </c>
      <c r="U24" s="167" t="s">
        <v>23</v>
      </c>
      <c r="V24" s="112" t="str">
        <f aca="false">P123</f>
        <v/>
      </c>
      <c r="W24" s="113" t="str">
        <f aca="false">Q123</f>
        <v/>
      </c>
      <c r="X24" s="114" t="str">
        <f aca="false">P124</f>
        <v/>
      </c>
      <c r="Y24" s="115" t="str">
        <f aca="false">Q124</f>
        <v/>
      </c>
      <c r="Z24" s="116" t="str">
        <f aca="false">P125</f>
        <v/>
      </c>
      <c r="AA24" s="116" t="str">
        <f aca="false">Q125</f>
        <v/>
      </c>
      <c r="AB24" s="115"/>
      <c r="AC24" s="115"/>
      <c r="AD24" s="115"/>
      <c r="AE24" s="115"/>
      <c r="AF24" s="115"/>
      <c r="AG24" s="115"/>
      <c r="AH24" s="115"/>
      <c r="AI24" s="115"/>
      <c r="AJ24" s="115"/>
      <c r="AK24" s="115"/>
      <c r="AL24" s="168" t="n">
        <f aca="false">SUM(F24,H24,J24,L24,N24,P24,R24,V24,X24,Z24)</f>
        <v>0</v>
      </c>
      <c r="AM24" s="169" t="n">
        <f aca="false">SUM(G24,I24,K24,M24,O24,Q24,S24,W24,Y24,AA24)</f>
        <v>0</v>
      </c>
      <c r="AN24" s="168" t="n">
        <f aca="false">SUM(U3,U6,U9,U12,U15,U18,U21,U27,U30,U33)</f>
        <v>0</v>
      </c>
      <c r="AO24" s="170" t="n">
        <f aca="false">SUM(T3,T6,T9,T12,T15,T18,T21,T27,T30,T33)</f>
        <v>0</v>
      </c>
      <c r="AP24" s="171" t="n">
        <f aca="false">AL24+AN24</f>
        <v>0</v>
      </c>
      <c r="AQ24" s="172" t="n">
        <f aca="false">AM24+AO24</f>
        <v>0</v>
      </c>
      <c r="AR24" s="173" t="str">
        <f aca="false">IF(AQ24=0,"",AP24/AQ24)</f>
        <v/>
      </c>
      <c r="AS24" s="174" t="n">
        <f aca="false">BH25</f>
        <v>-1</v>
      </c>
      <c r="AT24" s="3" t="s">
        <v>24</v>
      </c>
      <c r="AU24" s="27" t="n">
        <f aca="false">AP26*100-AQ26</f>
        <v>0</v>
      </c>
      <c r="AV24" s="27" t="n">
        <f aca="false">AR25</f>
        <v>0</v>
      </c>
      <c r="AW24" s="175"/>
      <c r="AX24" s="27" t="n">
        <f aca="false">IF(F25&gt;G25,1,0)</f>
        <v>0</v>
      </c>
      <c r="AY24" s="24" t="n">
        <f aca="false">IF(AW24&lt;AW27,7,6)</f>
        <v>6</v>
      </c>
      <c r="AZ24" s="27" t="n">
        <f aca="false">IF(J25&gt;K25,1,0)</f>
        <v>0</v>
      </c>
      <c r="BA24" s="176" t="n">
        <f aca="false">IF(L25&gt;M25,1,0)</f>
        <v>0</v>
      </c>
      <c r="BB24" s="27" t="n">
        <f aca="false">IF(N25&gt;O25,1,0)</f>
        <v>0</v>
      </c>
      <c r="BC24" s="176" t="n">
        <f aca="false">IF(P25&gt;Q25,1,0)</f>
        <v>0</v>
      </c>
      <c r="BD24" s="27" t="n">
        <f aca="false">IF(R25&gt;S25,1,0)</f>
        <v>0</v>
      </c>
      <c r="BE24" s="176" t="n">
        <f aca="false">IF(V25&gt;W25,1,0)</f>
        <v>0</v>
      </c>
      <c r="BF24" s="27" t="n">
        <f aca="false">IF(X25&gt;Y25,1,0)</f>
        <v>0</v>
      </c>
      <c r="BG24" s="176" t="n">
        <f aca="false">IF(Z25&gt;AA25,1,0)</f>
        <v>0</v>
      </c>
      <c r="BH24" s="27" t="n">
        <f aca="false">SUM(AX24:BG24)</f>
        <v>6</v>
      </c>
      <c r="BI24" s="27"/>
      <c r="BJ24" s="27" t="n">
        <f aca="false">IF(AQ24&lt;&gt;0,ROUND(AP24/AQ24,1)*10,0)</f>
        <v>0</v>
      </c>
      <c r="BK24" s="27" t="n">
        <f aca="false">IF(AQ24&lt;&gt;0,AP24/AQ24,0)</f>
        <v>0</v>
      </c>
      <c r="BL24" s="177" t="s">
        <v>25</v>
      </c>
    </row>
    <row r="25" customFormat="false" ht="15.75" hidden="false" customHeight="true" outlineLevel="0" collapsed="false">
      <c r="A25" s="26"/>
      <c r="C25" s="27"/>
      <c r="D25" s="28"/>
      <c r="E25" s="162"/>
      <c r="F25" s="54" t="str">
        <f aca="false">R116</f>
        <v/>
      </c>
      <c r="G25" s="55" t="str">
        <f aca="false">S116</f>
        <v/>
      </c>
      <c r="H25" s="151" t="str">
        <f aca="false">R117</f>
        <v/>
      </c>
      <c r="I25" s="152" t="str">
        <f aca="false">S117</f>
        <v/>
      </c>
      <c r="J25" s="54" t="str">
        <f aca="false">R118</f>
        <v/>
      </c>
      <c r="K25" s="55" t="str">
        <f aca="false">S118</f>
        <v/>
      </c>
      <c r="L25" s="151" t="str">
        <f aca="false">R119</f>
        <v/>
      </c>
      <c r="M25" s="152" t="str">
        <f aca="false">S119</f>
        <v/>
      </c>
      <c r="N25" s="54" t="str">
        <f aca="false">R120</f>
        <v/>
      </c>
      <c r="O25" s="55" t="str">
        <f aca="false">S120</f>
        <v/>
      </c>
      <c r="P25" s="151" t="str">
        <f aca="false">R121</f>
        <v/>
      </c>
      <c r="Q25" s="152" t="str">
        <f aca="false">S121</f>
        <v/>
      </c>
      <c r="R25" s="54" t="str">
        <f aca="false">R122</f>
        <v/>
      </c>
      <c r="S25" s="280" t="str">
        <f aca="false">S122</f>
        <v/>
      </c>
      <c r="T25" s="68" t="s">
        <v>23</v>
      </c>
      <c r="U25" s="178" t="s">
        <v>23</v>
      </c>
      <c r="V25" s="66" t="str">
        <f aca="false">R123</f>
        <v/>
      </c>
      <c r="W25" s="67" t="str">
        <f aca="false">S123</f>
        <v/>
      </c>
      <c r="X25" s="68" t="str">
        <f aca="false">R124</f>
        <v/>
      </c>
      <c r="Y25" s="45" t="str">
        <f aca="false">S124</f>
        <v/>
      </c>
      <c r="Z25" s="46" t="str">
        <f aca="false">R125</f>
        <v/>
      </c>
      <c r="AA25" s="46" t="str">
        <f aca="false">S125</f>
        <v/>
      </c>
      <c r="AB25" s="46" t="n">
        <f aca="false">BI126</f>
        <v>0</v>
      </c>
      <c r="AC25" s="46" t="n">
        <f aca="false">BA126+BE126</f>
        <v>0</v>
      </c>
      <c r="AD25" s="46" t="n">
        <f aca="false">BB126+BF126</f>
        <v>0</v>
      </c>
      <c r="AE25" s="46" t="n">
        <f aca="false">BC126+BG126</f>
        <v>0</v>
      </c>
      <c r="AF25" s="46" t="n">
        <f aca="false">BD126+BH126</f>
        <v>0</v>
      </c>
      <c r="AG25" s="46" t="n">
        <f aca="false">AP25</f>
        <v>0</v>
      </c>
      <c r="AH25" s="46" t="n">
        <f aca="false">AQ25</f>
        <v>0</v>
      </c>
      <c r="AI25" s="46" t="n">
        <f aca="false">AP26</f>
        <v>0</v>
      </c>
      <c r="AJ25" s="46" t="n">
        <f aca="false">AQ26</f>
        <v>0</v>
      </c>
      <c r="AK25" s="46" t="n">
        <f aca="false">AS24</f>
        <v>-1</v>
      </c>
      <c r="AL25" s="179" t="n">
        <f aca="false">SUM(F25,H25,J25,L25,N25,P25,R25,V25,X25,Z25)</f>
        <v>0</v>
      </c>
      <c r="AM25" s="179" t="n">
        <f aca="false">SUM(G25,I25,K25,M25,O25,Q25,S25,W25,Y25,AA25)</f>
        <v>0</v>
      </c>
      <c r="AN25" s="179" t="n">
        <f aca="false">SUM(U4,U7,U10,U13,U16,U19,U22,U28,U31,U34)</f>
        <v>0</v>
      </c>
      <c r="AO25" s="180" t="n">
        <f aca="false">SUM(T4,T7,T10,T13,T16,T19,T22,T28,T31,T34)</f>
        <v>0</v>
      </c>
      <c r="AP25" s="181" t="n">
        <f aca="false">AL25+AN25</f>
        <v>0</v>
      </c>
      <c r="AQ25" s="182" t="n">
        <f aca="false">AM25+AO25</f>
        <v>0</v>
      </c>
      <c r="AR25" s="183" t="n">
        <f aca="false">AP25-AQ25</f>
        <v>0</v>
      </c>
      <c r="AS25" s="184"/>
      <c r="AU25" s="27"/>
      <c r="AV25" s="27"/>
      <c r="AW25" s="175" t="n">
        <f aca="false">AP26*100000000-AQ26*10000000+BJ25+BJ24</f>
        <v>0</v>
      </c>
      <c r="AX25" s="27"/>
      <c r="AY25" s="24" t="n">
        <f aca="false">IF(AW25&lt;AW28,7,6)</f>
        <v>6</v>
      </c>
      <c r="AZ25" s="27" t="n">
        <f aca="false">IF(AW25&lt;AW31,AY25,AY25-1)</f>
        <v>5</v>
      </c>
      <c r="BA25" s="176" t="n">
        <f aca="false">IF(AW25&lt;AW34,AZ25,AZ25-1)</f>
        <v>4</v>
      </c>
      <c r="BB25" s="27" t="n">
        <f aca="false">IF(AW25&lt;AW4,BA25,BA25-1)</f>
        <v>3</v>
      </c>
      <c r="BC25" s="176" t="n">
        <f aca="false">IF(AW25&lt;AW7,BB25,BB25-1)</f>
        <v>3</v>
      </c>
      <c r="BD25" s="27" t="n">
        <f aca="false">IF(AW25&lt;AW10,BC25,BC25-1)</f>
        <v>2</v>
      </c>
      <c r="BE25" s="176" t="n">
        <f aca="false">IF(AW25&lt;AW13,BD25,BD25-1)</f>
        <v>1</v>
      </c>
      <c r="BF25" s="27" t="n">
        <f aca="false">IF(AW25&lt;AW16,BE25,BE25-1)</f>
        <v>0</v>
      </c>
      <c r="BG25" s="176" t="n">
        <f aca="false">IF(AW25&lt;AW19,BF25,BF25-1)</f>
        <v>0</v>
      </c>
      <c r="BH25" s="27" t="n">
        <f aca="false">IF(AW25&lt;AW22,BG25,BG25-1)</f>
        <v>-1</v>
      </c>
      <c r="BI25" s="27" t="n">
        <f aca="false">BH24+BH26</f>
        <v>12</v>
      </c>
      <c r="BJ25" s="27" t="n">
        <f aca="false">IF(AQ25&lt;&gt;0,ROUND(AP25/AQ25,1)*10000,0)</f>
        <v>0</v>
      </c>
      <c r="BK25" s="27" t="n">
        <f aca="false">IF(AQ25&lt;&gt;0,AP25/AQ25,0)</f>
        <v>0</v>
      </c>
      <c r="BL25" s="177" t="s">
        <v>6</v>
      </c>
    </row>
    <row r="26" customFormat="false" ht="16.5" hidden="false" customHeight="true" outlineLevel="0" collapsed="false">
      <c r="A26" s="26"/>
      <c r="C26" s="27"/>
      <c r="D26" s="28"/>
      <c r="E26" s="162"/>
      <c r="F26" s="76" t="n">
        <f aca="false">T116</f>
        <v>0</v>
      </c>
      <c r="G26" s="77" t="n">
        <f aca="false">U116</f>
        <v>0</v>
      </c>
      <c r="H26" s="90" t="n">
        <f aca="false">T117</f>
        <v>0</v>
      </c>
      <c r="I26" s="157" t="n">
        <f aca="false">U117</f>
        <v>0</v>
      </c>
      <c r="J26" s="76" t="n">
        <f aca="false">T118</f>
        <v>0</v>
      </c>
      <c r="K26" s="77" t="n">
        <f aca="false">U118</f>
        <v>0</v>
      </c>
      <c r="L26" s="90" t="n">
        <f aca="false">T119</f>
        <v>0</v>
      </c>
      <c r="M26" s="157" t="n">
        <f aca="false">U119</f>
        <v>0</v>
      </c>
      <c r="N26" s="76" t="n">
        <f aca="false">T120</f>
        <v>0</v>
      </c>
      <c r="O26" s="77" t="n">
        <f aca="false">U120</f>
        <v>0</v>
      </c>
      <c r="P26" s="90" t="n">
        <f aca="false">T121</f>
        <v>0</v>
      </c>
      <c r="Q26" s="157" t="n">
        <f aca="false">U121</f>
        <v>0</v>
      </c>
      <c r="R26" s="76" t="n">
        <f aca="false">T122</f>
        <v>0</v>
      </c>
      <c r="S26" s="281" t="n">
        <f aca="false">U122</f>
        <v>0</v>
      </c>
      <c r="T26" s="185" t="s">
        <v>23</v>
      </c>
      <c r="U26" s="186" t="s">
        <v>23</v>
      </c>
      <c r="V26" s="88" t="n">
        <f aca="false">T123</f>
        <v>0</v>
      </c>
      <c r="W26" s="89" t="n">
        <f aca="false">U123</f>
        <v>0</v>
      </c>
      <c r="X26" s="90" t="n">
        <f aca="false">T124</f>
        <v>0</v>
      </c>
      <c r="Y26" s="91" t="n">
        <f aca="false">U124</f>
        <v>0</v>
      </c>
      <c r="Z26" s="92" t="n">
        <f aca="false">T125</f>
        <v>0</v>
      </c>
      <c r="AA26" s="92" t="n">
        <f aca="false">U125</f>
        <v>0</v>
      </c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187" t="n">
        <f aca="false">SUM(F26,H26,J26,L26,N26,P26,R26,V26,X26,Z26)</f>
        <v>0</v>
      </c>
      <c r="AM26" s="187" t="n">
        <f aca="false">SUM(G26,I26,K26,M26,O26,Q26,S26,W26,Y26,AA26)</f>
        <v>0</v>
      </c>
      <c r="AN26" s="187" t="n">
        <f aca="false">SUM(U5,U8,U11,U14,U17,U20,U23,U29,U32,U35)</f>
        <v>0</v>
      </c>
      <c r="AO26" s="188" t="n">
        <f aca="false">SUM(T5,T8,T11,T14,T17,T20,T23,T29,T32,T35)</f>
        <v>0</v>
      </c>
      <c r="AP26" s="189" t="n">
        <f aca="false">AL26+AN26</f>
        <v>0</v>
      </c>
      <c r="AQ26" s="190" t="n">
        <f aca="false">AM26+AO26</f>
        <v>0</v>
      </c>
      <c r="AR26" s="191"/>
      <c r="AS26" s="192"/>
      <c r="AT26" s="3" t="s">
        <v>26</v>
      </c>
      <c r="AU26" s="27"/>
      <c r="AV26" s="27"/>
      <c r="AW26" s="175"/>
      <c r="AX26" s="27" t="n">
        <f aca="false">IF(T4&lt;U4,1,0)</f>
        <v>0</v>
      </c>
      <c r="AY26" s="24" t="n">
        <f aca="false">IF(AW26&lt;AW29,7,6)</f>
        <v>6</v>
      </c>
      <c r="AZ26" s="27" t="n">
        <f aca="false">IF(T10&lt;U10,1,0)</f>
        <v>0</v>
      </c>
      <c r="BA26" s="176" t="n">
        <f aca="false">IF(T13&lt;U13,1,0)</f>
        <v>0</v>
      </c>
      <c r="BB26" s="27" t="n">
        <f aca="false">IF(T16&lt;U16,1,0)</f>
        <v>0</v>
      </c>
      <c r="BC26" s="176" t="n">
        <f aca="false">IF(T19&lt;U19,1,0)</f>
        <v>0</v>
      </c>
      <c r="BD26" s="27" t="n">
        <f aca="false">IF(T22&lt;U22,1,0)</f>
        <v>0</v>
      </c>
      <c r="BE26" s="176" t="n">
        <f aca="false">IF(T28&lt;U28,1,0)</f>
        <v>0</v>
      </c>
      <c r="BF26" s="27" t="n">
        <f aca="false">IF(T31&lt;U31,1,0)</f>
        <v>0</v>
      </c>
      <c r="BG26" s="176" t="n">
        <f aca="false">IF(T34&lt;U34,1,0)</f>
        <v>0</v>
      </c>
      <c r="BH26" s="27" t="n">
        <f aca="false">SUM(AX26:BG26)</f>
        <v>6</v>
      </c>
      <c r="BI26" s="27"/>
      <c r="BJ26" s="27"/>
      <c r="BK26" s="27"/>
    </row>
    <row r="27" customFormat="false" ht="15.75" hidden="true" customHeight="true" outlineLevel="0" collapsed="false">
      <c r="A27" s="26"/>
      <c r="C27" s="27"/>
      <c r="D27" s="28"/>
      <c r="E27" s="162"/>
      <c r="F27" s="163" t="str">
        <f aca="false">P127</f>
        <v/>
      </c>
      <c r="G27" s="164" t="str">
        <f aca="false">Q127</f>
        <v/>
      </c>
      <c r="H27" s="165" t="str">
        <f aca="false">P128</f>
        <v/>
      </c>
      <c r="I27" s="166" t="str">
        <f aca="false">Q128</f>
        <v/>
      </c>
      <c r="J27" s="163" t="str">
        <f aca="false">P129</f>
        <v/>
      </c>
      <c r="K27" s="164" t="str">
        <f aca="false">Q129</f>
        <v/>
      </c>
      <c r="L27" s="165" t="str">
        <f aca="false">P130</f>
        <v/>
      </c>
      <c r="M27" s="166" t="str">
        <f aca="false">Q130</f>
        <v/>
      </c>
      <c r="N27" s="163" t="str">
        <f aca="false">P131</f>
        <v/>
      </c>
      <c r="O27" s="164" t="str">
        <f aca="false">Q131</f>
        <v/>
      </c>
      <c r="P27" s="165" t="str">
        <f aca="false">P132</f>
        <v/>
      </c>
      <c r="Q27" s="166" t="str">
        <f aca="false">Q132</f>
        <v/>
      </c>
      <c r="R27" s="163" t="str">
        <f aca="false">P133</f>
        <v/>
      </c>
      <c r="S27" s="113" t="str">
        <f aca="false">Q133</f>
        <v/>
      </c>
      <c r="T27" s="114" t="str">
        <f aca="false">P134</f>
        <v/>
      </c>
      <c r="U27" s="167" t="str">
        <f aca="false">Q134</f>
        <v/>
      </c>
      <c r="V27" s="112" t="s">
        <v>23</v>
      </c>
      <c r="W27" s="113" t="s">
        <v>23</v>
      </c>
      <c r="X27" s="114" t="str">
        <f aca="false">P135</f>
        <v/>
      </c>
      <c r="Y27" s="115" t="str">
        <f aca="false">Q135</f>
        <v/>
      </c>
      <c r="Z27" s="116" t="str">
        <f aca="false">P136</f>
        <v/>
      </c>
      <c r="AA27" s="116" t="str">
        <f aca="false">Q136</f>
        <v/>
      </c>
      <c r="AB27" s="115"/>
      <c r="AC27" s="115"/>
      <c r="AD27" s="115"/>
      <c r="AE27" s="115"/>
      <c r="AF27" s="115"/>
      <c r="AG27" s="115"/>
      <c r="AH27" s="115"/>
      <c r="AI27" s="115"/>
      <c r="AJ27" s="115"/>
      <c r="AK27" s="115"/>
      <c r="AL27" s="168" t="n">
        <f aca="false">SUM(F27,H27,J27,L27,N27,P27,R27,T27,X27,Z27)</f>
        <v>0</v>
      </c>
      <c r="AM27" s="169" t="n">
        <f aca="false">SUM(G27,I27,K27,M27,O27,Q27,S27,U27,Y27,AA27)</f>
        <v>0</v>
      </c>
      <c r="AN27" s="168" t="n">
        <f aca="false">SUM(W3,W6,W9,W12,W15,W18,W21,W24,W30,W33)</f>
        <v>0</v>
      </c>
      <c r="AO27" s="170" t="n">
        <f aca="false">SUM(V3,V6,V9,V12,V15,V18,V21,V24,V30,V33)</f>
        <v>0</v>
      </c>
      <c r="AP27" s="171" t="n">
        <f aca="false">AL27+AN27</f>
        <v>0</v>
      </c>
      <c r="AQ27" s="172" t="n">
        <f aca="false">AM27+AO27</f>
        <v>0</v>
      </c>
      <c r="AR27" s="193" t="str">
        <f aca="false">IF(AQ27=0,"",AP27/AQ27)</f>
        <v/>
      </c>
      <c r="AS27" s="174" t="n">
        <f aca="false">BH28</f>
        <v>-1</v>
      </c>
      <c r="AT27" s="3" t="s">
        <v>24</v>
      </c>
      <c r="AU27" s="175" t="n">
        <f aca="false">AP29*100-AQ29</f>
        <v>0</v>
      </c>
      <c r="AV27" s="175" t="n">
        <f aca="false">AR28</f>
        <v>0</v>
      </c>
      <c r="AW27" s="175"/>
      <c r="AX27" s="175" t="n">
        <f aca="false">IF(F28&gt;G28,1,0)</f>
        <v>0</v>
      </c>
      <c r="AY27" s="24" t="n">
        <f aca="false">IF(AW27&lt;AW30,7,6)</f>
        <v>6</v>
      </c>
      <c r="AZ27" s="175" t="n">
        <f aca="false">IF(L28&gt;M28,1,0)</f>
        <v>0</v>
      </c>
      <c r="BA27" s="176" t="n">
        <f aca="false">IF(N28&gt;O28,1,0)</f>
        <v>0</v>
      </c>
      <c r="BB27" s="175" t="n">
        <f aca="false">IF(P28&gt;Q28,1,0)</f>
        <v>0</v>
      </c>
      <c r="BC27" s="176" t="n">
        <f aca="false">IF(R28&gt;S28,1,0)</f>
        <v>0</v>
      </c>
      <c r="BD27" s="175" t="n">
        <f aca="false">IF(T28&gt;U28,1,0)</f>
        <v>0</v>
      </c>
      <c r="BE27" s="176" t="n">
        <f aca="false">IF(V28&gt;W28,1,0)</f>
        <v>0</v>
      </c>
      <c r="BF27" s="175" t="n">
        <f aca="false">IF(X28&gt;Y28,1,0)</f>
        <v>0</v>
      </c>
      <c r="BG27" s="176" t="n">
        <f aca="false">IF(Z28&gt;AA28,1,0)</f>
        <v>0</v>
      </c>
      <c r="BH27" s="175" t="n">
        <f aca="false">SUM(AX27:BG27)</f>
        <v>6</v>
      </c>
      <c r="BI27" s="27"/>
      <c r="BJ27" s="27" t="n">
        <f aca="false">IF(AQ27&lt;&gt;0,ROUND(AP27/AQ27,1)*10,0)</f>
        <v>0</v>
      </c>
      <c r="BK27" s="27" t="n">
        <f aca="false">IF(AQ27&lt;&gt;0,AP27/AQ27,0)</f>
        <v>0</v>
      </c>
      <c r="BL27" s="177" t="s">
        <v>25</v>
      </c>
    </row>
    <row r="28" customFormat="false" ht="15.75" hidden="true" customHeight="true" outlineLevel="0" collapsed="false">
      <c r="A28" s="26"/>
      <c r="C28" s="27"/>
      <c r="D28" s="28"/>
      <c r="E28" s="162"/>
      <c r="F28" s="149" t="str">
        <f aca="false">R127</f>
        <v/>
      </c>
      <c r="G28" s="150" t="str">
        <f aca="false">S127</f>
        <v/>
      </c>
      <c r="H28" s="151" t="str">
        <f aca="false">R128</f>
        <v/>
      </c>
      <c r="I28" s="152" t="str">
        <f aca="false">S128</f>
        <v/>
      </c>
      <c r="J28" s="149" t="str">
        <f aca="false">R129</f>
        <v/>
      </c>
      <c r="K28" s="150" t="str">
        <f aca="false">S129</f>
        <v/>
      </c>
      <c r="L28" s="151" t="str">
        <f aca="false">R130</f>
        <v/>
      </c>
      <c r="M28" s="152" t="str">
        <f aca="false">S130</f>
        <v/>
      </c>
      <c r="N28" s="149" t="str">
        <f aca="false">R131</f>
        <v/>
      </c>
      <c r="O28" s="150" t="str">
        <f aca="false">S131</f>
        <v/>
      </c>
      <c r="P28" s="151" t="str">
        <f aca="false">R132</f>
        <v/>
      </c>
      <c r="Q28" s="152" t="str">
        <f aca="false">S132</f>
        <v/>
      </c>
      <c r="R28" s="149" t="str">
        <f aca="false">R133</f>
        <v/>
      </c>
      <c r="S28" s="67" t="str">
        <f aca="false">S133</f>
        <v/>
      </c>
      <c r="T28" s="68" t="str">
        <f aca="false">R134</f>
        <v/>
      </c>
      <c r="U28" s="178" t="str">
        <f aca="false">S134</f>
        <v/>
      </c>
      <c r="V28" s="66" t="s">
        <v>23</v>
      </c>
      <c r="W28" s="67" t="s">
        <v>23</v>
      </c>
      <c r="X28" s="68" t="str">
        <f aca="false">R135</f>
        <v/>
      </c>
      <c r="Y28" s="45" t="str">
        <f aca="false">S135</f>
        <v/>
      </c>
      <c r="Z28" s="46" t="str">
        <f aca="false">R136</f>
        <v/>
      </c>
      <c r="AA28" s="46" t="str">
        <f aca="false">S136</f>
        <v/>
      </c>
      <c r="AB28" s="46" t="n">
        <f aca="false">BI137</f>
        <v>0</v>
      </c>
      <c r="AC28" s="46" t="n">
        <f aca="false">BA137+BE137</f>
        <v>0</v>
      </c>
      <c r="AD28" s="46" t="n">
        <f aca="false">BB137+BF137</f>
        <v>0</v>
      </c>
      <c r="AE28" s="46" t="n">
        <f aca="false">BC137+BG137</f>
        <v>0</v>
      </c>
      <c r="AF28" s="46" t="n">
        <f aca="false">BD137+BH137</f>
        <v>0</v>
      </c>
      <c r="AG28" s="46" t="n">
        <f aca="false">AP28</f>
        <v>0</v>
      </c>
      <c r="AH28" s="46" t="n">
        <f aca="false">AQ28</f>
        <v>0</v>
      </c>
      <c r="AI28" s="46" t="n">
        <f aca="false">AP29</f>
        <v>0</v>
      </c>
      <c r="AJ28" s="46" t="n">
        <f aca="false">AQ29</f>
        <v>0</v>
      </c>
      <c r="AK28" s="46" t="n">
        <f aca="false">AS27</f>
        <v>-1</v>
      </c>
      <c r="AL28" s="179" t="n">
        <f aca="false">SUM(F28,H28,J28,L28,N28,P28,R28,T28,X28,Z28)</f>
        <v>0</v>
      </c>
      <c r="AM28" s="179" t="n">
        <f aca="false">SUM(G28,I28,K28,M28,O28,Q28,S28,U28,Y28,AA28)</f>
        <v>0</v>
      </c>
      <c r="AN28" s="179" t="n">
        <f aca="false">SUM(W4,W7,W10,W13,W16,W19,W22,W25,W31,W34)</f>
        <v>0</v>
      </c>
      <c r="AO28" s="180" t="n">
        <f aca="false">SUM(V4,V7,V10,V13,V16,V19,V22,V25,V31,V34)</f>
        <v>0</v>
      </c>
      <c r="AP28" s="181" t="n">
        <f aca="false">AL28+AN28</f>
        <v>0</v>
      </c>
      <c r="AQ28" s="182" t="n">
        <f aca="false">AM28+AO28</f>
        <v>0</v>
      </c>
      <c r="AR28" s="183" t="n">
        <f aca="false">AP28-AQ28</f>
        <v>0</v>
      </c>
      <c r="AS28" s="184"/>
      <c r="AU28" s="175"/>
      <c r="AV28" s="175"/>
      <c r="AW28" s="175" t="n">
        <f aca="false">AP29*100000000-AQ29*10000000+BJ28+BJ27</f>
        <v>0</v>
      </c>
      <c r="AX28" s="175"/>
      <c r="AY28" s="24" t="n">
        <f aca="false">IF(AW28&lt;AW31,7,6)</f>
        <v>6</v>
      </c>
      <c r="AZ28" s="175" t="n">
        <f aca="false">IF(AW28&lt;AW34,AY28,AY28-1)</f>
        <v>5</v>
      </c>
      <c r="BA28" s="176" t="n">
        <f aca="false">IF(AW28&lt;AW4,AZ28,AZ28-1)</f>
        <v>4</v>
      </c>
      <c r="BB28" s="175" t="n">
        <f aca="false">IF(AW28&lt;AW7,BA28,BA28-1)</f>
        <v>4</v>
      </c>
      <c r="BC28" s="176" t="n">
        <f aca="false">IF(AW28&lt;AW10,BB28,BB28-1)</f>
        <v>3</v>
      </c>
      <c r="BD28" s="175" t="n">
        <f aca="false">IF(AW28&lt;AW13,BC28,BC28-1)</f>
        <v>2</v>
      </c>
      <c r="BE28" s="176" t="n">
        <f aca="false">IF(AW28&lt;AW16,BD28,BD28-1)</f>
        <v>1</v>
      </c>
      <c r="BF28" s="175" t="n">
        <f aca="false">IF(AW28&lt;AW19,BE28,BE28-1)</f>
        <v>1</v>
      </c>
      <c r="BG28" s="176" t="n">
        <f aca="false">IF(AW28&lt;AW22,BF28,BF28-1)</f>
        <v>0</v>
      </c>
      <c r="BH28" s="175" t="n">
        <f aca="false">IF(AW28&lt;AW25,BG28,BG28-1)</f>
        <v>-1</v>
      </c>
      <c r="BI28" s="27" t="n">
        <f aca="false">BH27+BH29</f>
        <v>12</v>
      </c>
      <c r="BJ28" s="27" t="n">
        <f aca="false">IF(AQ28&lt;&gt;0,ROUND(AP28/AQ28,1)*10000,0)</f>
        <v>0</v>
      </c>
      <c r="BK28" s="27" t="n">
        <f aca="false">IF(AQ28&lt;&gt;0,AP28/AQ28,0)</f>
        <v>0</v>
      </c>
      <c r="BL28" s="177" t="s">
        <v>6</v>
      </c>
    </row>
    <row r="29" customFormat="false" ht="16.5" hidden="true" customHeight="true" outlineLevel="0" collapsed="false">
      <c r="A29" s="26"/>
      <c r="C29" s="27"/>
      <c r="D29" s="28"/>
      <c r="E29" s="162"/>
      <c r="F29" s="155" t="n">
        <f aca="false">T127</f>
        <v>0</v>
      </c>
      <c r="G29" s="156" t="n">
        <f aca="false">U127</f>
        <v>0</v>
      </c>
      <c r="H29" s="90" t="n">
        <f aca="false">T128</f>
        <v>0</v>
      </c>
      <c r="I29" s="157" t="n">
        <f aca="false">U128</f>
        <v>0</v>
      </c>
      <c r="J29" s="155" t="n">
        <f aca="false">T129</f>
        <v>0</v>
      </c>
      <c r="K29" s="156" t="n">
        <f aca="false">U129</f>
        <v>0</v>
      </c>
      <c r="L29" s="90" t="n">
        <f aca="false">T130</f>
        <v>0</v>
      </c>
      <c r="M29" s="157" t="n">
        <f aca="false">U130</f>
        <v>0</v>
      </c>
      <c r="N29" s="155" t="n">
        <f aca="false">T131</f>
        <v>0</v>
      </c>
      <c r="O29" s="156" t="n">
        <f aca="false">U131</f>
        <v>0</v>
      </c>
      <c r="P29" s="90" t="n">
        <f aca="false">T132</f>
        <v>0</v>
      </c>
      <c r="Q29" s="157" t="n">
        <f aca="false">U132</f>
        <v>0</v>
      </c>
      <c r="R29" s="155" t="n">
        <f aca="false">T133</f>
        <v>0</v>
      </c>
      <c r="S29" s="89" t="n">
        <f aca="false">U133</f>
        <v>0</v>
      </c>
      <c r="T29" s="185" t="n">
        <f aca="false">T134</f>
        <v>0</v>
      </c>
      <c r="U29" s="186" t="n">
        <f aca="false">U134</f>
        <v>0</v>
      </c>
      <c r="V29" s="88" t="s">
        <v>23</v>
      </c>
      <c r="W29" s="89" t="s">
        <v>23</v>
      </c>
      <c r="X29" s="185" t="n">
        <f aca="false">T135</f>
        <v>0</v>
      </c>
      <c r="Y29" s="91" t="n">
        <f aca="false">U135</f>
        <v>0</v>
      </c>
      <c r="Z29" s="92" t="n">
        <f aca="false">T136</f>
        <v>0</v>
      </c>
      <c r="AA29" s="92" t="n">
        <f aca="false">U136</f>
        <v>0</v>
      </c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194" t="n">
        <f aca="false">SUM(F29,H29,J29,L29,N29,P29,R29,T29,X29,Z29)</f>
        <v>0</v>
      </c>
      <c r="AM29" s="194" t="n">
        <f aca="false">SUM(G29,I29,K29,M29,O29,Q29,S29,U29,Y29,AA29)</f>
        <v>0</v>
      </c>
      <c r="AN29" s="194" t="n">
        <f aca="false">SUM(W5,W8,W11,W14,W17,W20,W23,W26,W32,W35)</f>
        <v>0</v>
      </c>
      <c r="AO29" s="188" t="n">
        <f aca="false">SUM(V5,V8,V11,V14,V17,V20,V23,V26,V32,V35)</f>
        <v>0</v>
      </c>
      <c r="AP29" s="189" t="n">
        <f aca="false">AL29+AN29</f>
        <v>0</v>
      </c>
      <c r="AQ29" s="190" t="n">
        <f aca="false">AM29+AO29</f>
        <v>0</v>
      </c>
      <c r="AR29" s="191"/>
      <c r="AS29" s="192"/>
      <c r="AT29" s="3" t="s">
        <v>26</v>
      </c>
      <c r="AU29" s="175"/>
      <c r="AV29" s="175"/>
      <c r="AW29" s="175"/>
      <c r="AX29" s="175" t="n">
        <f aca="false">IF(G32=3,1,0)</f>
        <v>0</v>
      </c>
      <c r="AY29" s="24" t="n">
        <f aca="false">IF(AW29&lt;AW32,7,6)</f>
        <v>6</v>
      </c>
      <c r="AZ29" s="175" t="n">
        <f aca="false">IF(G38=3,1,0)</f>
        <v>0</v>
      </c>
      <c r="BA29" s="176" t="n">
        <f aca="false">IF(G41=3,1,0)</f>
        <v>0</v>
      </c>
      <c r="BB29" s="175" t="n">
        <f aca="false">IF(G44=3,1,0)</f>
        <v>0</v>
      </c>
      <c r="BC29" s="176" t="n">
        <f aca="false">IF(G47=3,1,0)</f>
        <v>0</v>
      </c>
      <c r="BD29" s="175" t="n">
        <f aca="false">IF(G50=3,1,0)</f>
        <v>0</v>
      </c>
      <c r="BE29" s="176" t="n">
        <f aca="false">IF(G53=3,1,0)</f>
        <v>0</v>
      </c>
      <c r="BF29" s="175" t="n">
        <f aca="false">IF(G56=3,1,0)</f>
        <v>0</v>
      </c>
      <c r="BG29" s="176" t="n">
        <f aca="false">IF(G59=3,1,0)</f>
        <v>0</v>
      </c>
      <c r="BH29" s="175" t="n">
        <f aca="false">SUM(AX29:BG29)</f>
        <v>6</v>
      </c>
      <c r="BI29" s="27"/>
      <c r="BJ29" s="27"/>
      <c r="BK29" s="27"/>
    </row>
    <row r="30" customFormat="false" ht="15.75" hidden="true" customHeight="true" outlineLevel="0" collapsed="false">
      <c r="A30" s="26"/>
      <c r="C30" s="27"/>
      <c r="D30" s="28"/>
      <c r="E30" s="162"/>
      <c r="F30" s="163" t="str">
        <f aca="false">P138</f>
        <v/>
      </c>
      <c r="G30" s="164" t="str">
        <f aca="false">Q138</f>
        <v/>
      </c>
      <c r="H30" s="165" t="str">
        <f aca="false">P139</f>
        <v/>
      </c>
      <c r="I30" s="166" t="str">
        <f aca="false">Q139</f>
        <v/>
      </c>
      <c r="J30" s="163" t="str">
        <f aca="false">P140</f>
        <v/>
      </c>
      <c r="K30" s="164" t="str">
        <f aca="false">Q140</f>
        <v/>
      </c>
      <c r="L30" s="165" t="str">
        <f aca="false">P141</f>
        <v/>
      </c>
      <c r="M30" s="166" t="str">
        <f aca="false">Q141</f>
        <v/>
      </c>
      <c r="N30" s="163" t="str">
        <f aca="false">P142</f>
        <v/>
      </c>
      <c r="O30" s="164" t="str">
        <f aca="false">Q142</f>
        <v/>
      </c>
      <c r="P30" s="165" t="str">
        <f aca="false">P143</f>
        <v/>
      </c>
      <c r="Q30" s="166" t="str">
        <f aca="false">Q143</f>
        <v/>
      </c>
      <c r="R30" s="163" t="str">
        <f aca="false">P144</f>
        <v/>
      </c>
      <c r="S30" s="113" t="str">
        <f aca="false">Q144</f>
        <v/>
      </c>
      <c r="T30" s="114" t="str">
        <f aca="false">P145</f>
        <v/>
      </c>
      <c r="U30" s="167" t="str">
        <f aca="false">Q145</f>
        <v/>
      </c>
      <c r="V30" s="112" t="str">
        <f aca="false">P146</f>
        <v/>
      </c>
      <c r="W30" s="113" t="str">
        <f aca="false">Q146</f>
        <v/>
      </c>
      <c r="X30" s="114" t="s">
        <v>23</v>
      </c>
      <c r="Y30" s="115" t="s">
        <v>23</v>
      </c>
      <c r="Z30" s="116" t="str">
        <f aca="false">P147</f>
        <v/>
      </c>
      <c r="AA30" s="116" t="str">
        <f aca="false">Q147</f>
        <v/>
      </c>
      <c r="AB30" s="115"/>
      <c r="AC30" s="115"/>
      <c r="AD30" s="115"/>
      <c r="AE30" s="115"/>
      <c r="AF30" s="115"/>
      <c r="AG30" s="115"/>
      <c r="AH30" s="115"/>
      <c r="AI30" s="115"/>
      <c r="AJ30" s="115"/>
      <c r="AK30" s="115"/>
      <c r="AL30" s="168" t="n">
        <f aca="false">SUM(F30,H30,J30,L30,N30,P30,R30,T30,V30,Z30)</f>
        <v>0</v>
      </c>
      <c r="AM30" s="169" t="n">
        <f aca="false">SUM(G30,I30,K30,M30,O30,Q30,S30,U30,W30,AA30)</f>
        <v>0</v>
      </c>
      <c r="AN30" s="168" t="n">
        <f aca="false">SUM(Y3,Y6,Y9,Y12,Y15,Y18,Y21,Y24,Y27,Y33)</f>
        <v>0</v>
      </c>
      <c r="AO30" s="170" t="n">
        <f aca="false">SUM(X3,X6,X9,X12,X15,X18,X21,X24,X27,X33)</f>
        <v>0</v>
      </c>
      <c r="AP30" s="171" t="n">
        <f aca="false">AL30+AN30</f>
        <v>0</v>
      </c>
      <c r="AQ30" s="172" t="n">
        <f aca="false">AM30+AO30</f>
        <v>0</v>
      </c>
      <c r="AR30" s="193" t="str">
        <f aca="false">IF(AQ30=0,"",AP30/AQ30)</f>
        <v/>
      </c>
      <c r="AS30" s="174" t="n">
        <f aca="false">BH31</f>
        <v>-1</v>
      </c>
      <c r="AT30" s="3" t="s">
        <v>24</v>
      </c>
      <c r="AU30" s="27" t="n">
        <f aca="false">AP32*100-AQ32</f>
        <v>0</v>
      </c>
      <c r="AV30" s="27" t="n">
        <f aca="false">AR31</f>
        <v>0</v>
      </c>
      <c r="AW30" s="175"/>
      <c r="AX30" s="27" t="n">
        <f aca="false">IF(F31&gt;G31,1,0)</f>
        <v>0</v>
      </c>
      <c r="AY30" s="24" t="n">
        <f aca="false">IF(AW30&lt;AW33,7,6)</f>
        <v>6</v>
      </c>
      <c r="AZ30" s="27" t="n">
        <f aca="false">IF(J31&gt;K31,1,0)</f>
        <v>0</v>
      </c>
      <c r="BA30" s="176" t="n">
        <f aca="false">IF(L31&gt;M31,1,0)</f>
        <v>0</v>
      </c>
      <c r="BB30" s="27" t="n">
        <f aca="false">IF(N31&gt;O31,1,0)</f>
        <v>0</v>
      </c>
      <c r="BC30" s="176" t="n">
        <f aca="false">IF(P31&gt;Q31,1,0)</f>
        <v>0</v>
      </c>
      <c r="BD30" s="27" t="n">
        <f aca="false">IF(R31&gt;S31,1,0)</f>
        <v>0</v>
      </c>
      <c r="BE30" s="176" t="n">
        <f aca="false">IF(T31&gt;U31,1,0)</f>
        <v>0</v>
      </c>
      <c r="BF30" s="27" t="n">
        <f aca="false">IF(V31&gt;W31,1,0)</f>
        <v>0</v>
      </c>
      <c r="BG30" s="176" t="n">
        <f aca="false">IF(Z31&gt;AA31,1,0)</f>
        <v>0</v>
      </c>
      <c r="BH30" s="27" t="n">
        <f aca="false">SUM(AX30:BG30)</f>
        <v>6</v>
      </c>
      <c r="BI30" s="27"/>
      <c r="BJ30" s="27" t="n">
        <f aca="false">IF(AQ30&lt;&gt;0,ROUND(AP30/AQ30,1)*10,0)</f>
        <v>0</v>
      </c>
      <c r="BK30" s="27" t="n">
        <f aca="false">IF(AQ30&lt;&gt;0,AP30/AQ30,0)</f>
        <v>0</v>
      </c>
      <c r="BL30" s="177" t="s">
        <v>25</v>
      </c>
    </row>
    <row r="31" customFormat="false" ht="15.75" hidden="true" customHeight="true" outlineLevel="0" collapsed="false">
      <c r="A31" s="26"/>
      <c r="C31" s="27"/>
      <c r="D31" s="28"/>
      <c r="E31" s="162"/>
      <c r="F31" s="149" t="str">
        <f aca="false">R138</f>
        <v/>
      </c>
      <c r="G31" s="150" t="str">
        <f aca="false">S138</f>
        <v/>
      </c>
      <c r="H31" s="151" t="str">
        <f aca="false">R139</f>
        <v/>
      </c>
      <c r="I31" s="152" t="str">
        <f aca="false">S139</f>
        <v/>
      </c>
      <c r="J31" s="149" t="str">
        <f aca="false">R140</f>
        <v/>
      </c>
      <c r="K31" s="150" t="str">
        <f aca="false">S140</f>
        <v/>
      </c>
      <c r="L31" s="151" t="str">
        <f aca="false">R141</f>
        <v/>
      </c>
      <c r="M31" s="152" t="str">
        <f aca="false">S141</f>
        <v/>
      </c>
      <c r="N31" s="149" t="str">
        <f aca="false">R142</f>
        <v/>
      </c>
      <c r="O31" s="150" t="str">
        <f aca="false">S142</f>
        <v/>
      </c>
      <c r="P31" s="151" t="str">
        <f aca="false">R143</f>
        <v/>
      </c>
      <c r="Q31" s="152" t="str">
        <f aca="false">S143</f>
        <v/>
      </c>
      <c r="R31" s="149" t="str">
        <f aca="false">R144</f>
        <v/>
      </c>
      <c r="S31" s="67" t="str">
        <f aca="false">S144</f>
        <v/>
      </c>
      <c r="T31" s="68" t="str">
        <f aca="false">R145</f>
        <v/>
      </c>
      <c r="U31" s="178" t="str">
        <f aca="false">S145</f>
        <v/>
      </c>
      <c r="V31" s="66" t="str">
        <f aca="false">R146</f>
        <v/>
      </c>
      <c r="W31" s="67" t="str">
        <f aca="false">S146</f>
        <v/>
      </c>
      <c r="X31" s="68" t="s">
        <v>23</v>
      </c>
      <c r="Y31" s="45" t="s">
        <v>23</v>
      </c>
      <c r="Z31" s="46" t="str">
        <f aca="false">R147</f>
        <v/>
      </c>
      <c r="AA31" s="46" t="str">
        <f aca="false">S147</f>
        <v/>
      </c>
      <c r="AB31" s="46" t="n">
        <f aca="false">BI148</f>
        <v>0</v>
      </c>
      <c r="AC31" s="46" t="n">
        <f aca="false">BA148+BE148</f>
        <v>0</v>
      </c>
      <c r="AD31" s="46" t="n">
        <f aca="false">BB148+BF148</f>
        <v>0</v>
      </c>
      <c r="AE31" s="46" t="n">
        <f aca="false">BC148+BG148</f>
        <v>0</v>
      </c>
      <c r="AF31" s="46" t="n">
        <f aca="false">BD148+BH148</f>
        <v>0</v>
      </c>
      <c r="AG31" s="46" t="n">
        <f aca="false">AP31</f>
        <v>0</v>
      </c>
      <c r="AH31" s="46" t="n">
        <f aca="false">AQ31</f>
        <v>0</v>
      </c>
      <c r="AI31" s="46" t="n">
        <f aca="false">AP32</f>
        <v>0</v>
      </c>
      <c r="AJ31" s="46" t="n">
        <f aca="false">AQ32</f>
        <v>0</v>
      </c>
      <c r="AK31" s="46" t="n">
        <f aca="false">AS30</f>
        <v>-1</v>
      </c>
      <c r="AL31" s="179" t="n">
        <f aca="false">SUM(F31,H31,J31,L31,N31,P31,R31,T31,V31,Z31)</f>
        <v>0</v>
      </c>
      <c r="AM31" s="179" t="n">
        <f aca="false">SUM(G31,I31,K31,M31,O31,Q31,S31,U31,W31,AA31)</f>
        <v>0</v>
      </c>
      <c r="AN31" s="179" t="n">
        <f aca="false">SUM(Y4,Y7,Y10,Y13,Y16,Y19,Y22,Y25,Y28,Y34)</f>
        <v>0</v>
      </c>
      <c r="AO31" s="180" t="n">
        <f aca="false">SUM(X4,X7,X10,X13,X16,X19,X22,X25,X28,X34)</f>
        <v>0</v>
      </c>
      <c r="AP31" s="181" t="n">
        <f aca="false">AL31+AN31</f>
        <v>0</v>
      </c>
      <c r="AQ31" s="182" t="n">
        <f aca="false">AM31+AO31</f>
        <v>0</v>
      </c>
      <c r="AR31" s="183" t="n">
        <f aca="false">AP31-AQ31</f>
        <v>0</v>
      </c>
      <c r="AS31" s="184"/>
      <c r="AU31" s="27"/>
      <c r="AV31" s="27"/>
      <c r="AW31" s="175" t="n">
        <f aca="false">AP32*100000000-AQ32*10000000+BJ31+BJ30</f>
        <v>0</v>
      </c>
      <c r="AX31" s="27"/>
      <c r="AY31" s="24" t="n">
        <f aca="false">IF(AW31&lt;AW34,7,6)</f>
        <v>6</v>
      </c>
      <c r="AZ31" s="27" t="n">
        <f aca="false">IF(AW31&lt;AW4,AY31,AY31-1)</f>
        <v>5</v>
      </c>
      <c r="BA31" s="176" t="n">
        <f aca="false">IF(AW31&lt;AW7,AZ31,AZ31-1)</f>
        <v>5</v>
      </c>
      <c r="BB31" s="27" t="n">
        <f aca="false">IF(AW31&lt;AW10,BA31,BA31-1)</f>
        <v>4</v>
      </c>
      <c r="BC31" s="176" t="n">
        <f aca="false">IF(AW31&lt;AW13,BB31,BB31-1)</f>
        <v>3</v>
      </c>
      <c r="BD31" s="27" t="n">
        <f aca="false">IF(AW31&lt;AW16,BC31,BC31-1)</f>
        <v>2</v>
      </c>
      <c r="BE31" s="176" t="n">
        <f aca="false">IF(AW31&lt;AW19,BD31,BD31-1)</f>
        <v>2</v>
      </c>
      <c r="BF31" s="27" t="n">
        <f aca="false">IF(AW31&lt;AW22,BE31,BE31-1)</f>
        <v>1</v>
      </c>
      <c r="BG31" s="176" t="n">
        <f aca="false">IF(AW31&lt;AW25,BF31,BF31-1)</f>
        <v>0</v>
      </c>
      <c r="BH31" s="27" t="n">
        <f aca="false">IF(AW31&lt;AW28,BG31,BG31-1)</f>
        <v>-1</v>
      </c>
      <c r="BI31" s="27" t="n">
        <f aca="false">BH30+BH32</f>
        <v>12</v>
      </c>
      <c r="BJ31" s="27" t="n">
        <f aca="false">IF(AQ31&lt;&gt;0,ROUND(AP31/AQ31,1)*10000,0)</f>
        <v>0</v>
      </c>
      <c r="BK31" s="27" t="n">
        <f aca="false">IF(AQ31&lt;&gt;0,AP31/AQ31,0)</f>
        <v>0</v>
      </c>
      <c r="BL31" s="177" t="s">
        <v>6</v>
      </c>
    </row>
    <row r="32" customFormat="false" ht="16.5" hidden="true" customHeight="true" outlineLevel="0" collapsed="false">
      <c r="A32" s="26"/>
      <c r="C32" s="27"/>
      <c r="D32" s="28"/>
      <c r="E32" s="162"/>
      <c r="F32" s="155" t="n">
        <f aca="false">T138</f>
        <v>0</v>
      </c>
      <c r="G32" s="156" t="n">
        <f aca="false">U138</f>
        <v>0</v>
      </c>
      <c r="H32" s="90" t="n">
        <f aca="false">T139</f>
        <v>0</v>
      </c>
      <c r="I32" s="157" t="n">
        <f aca="false">U139</f>
        <v>0</v>
      </c>
      <c r="J32" s="155" t="n">
        <f aca="false">T140</f>
        <v>0</v>
      </c>
      <c r="K32" s="156" t="n">
        <f aca="false">U140</f>
        <v>0</v>
      </c>
      <c r="L32" s="90" t="n">
        <f aca="false">T141</f>
        <v>0</v>
      </c>
      <c r="M32" s="157" t="n">
        <f aca="false">U141</f>
        <v>0</v>
      </c>
      <c r="N32" s="155" t="n">
        <f aca="false">T142</f>
        <v>0</v>
      </c>
      <c r="O32" s="156" t="n">
        <f aca="false">U142</f>
        <v>0</v>
      </c>
      <c r="P32" s="90" t="n">
        <f aca="false">T143</f>
        <v>0</v>
      </c>
      <c r="Q32" s="157" t="n">
        <f aca="false">U143</f>
        <v>0</v>
      </c>
      <c r="R32" s="155" t="n">
        <f aca="false">T144</f>
        <v>0</v>
      </c>
      <c r="S32" s="89" t="n">
        <f aca="false">U144</f>
        <v>0</v>
      </c>
      <c r="T32" s="185" t="n">
        <f aca="false">T145</f>
        <v>0</v>
      </c>
      <c r="U32" s="186" t="n">
        <f aca="false">U145</f>
        <v>0</v>
      </c>
      <c r="V32" s="88" t="n">
        <f aca="false">T146</f>
        <v>0</v>
      </c>
      <c r="W32" s="89" t="n">
        <f aca="false">U146</f>
        <v>0</v>
      </c>
      <c r="X32" s="90" t="s">
        <v>23</v>
      </c>
      <c r="Y32" s="91" t="s">
        <v>23</v>
      </c>
      <c r="Z32" s="92" t="n">
        <f aca="false">T147</f>
        <v>0</v>
      </c>
      <c r="AA32" s="92" t="n">
        <f aca="false">U147</f>
        <v>0</v>
      </c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187" t="n">
        <f aca="false">SUM(F32,H32,J32,L32,N32,P32,R32,T32,V32,Z32)</f>
        <v>0</v>
      </c>
      <c r="AM32" s="187" t="n">
        <f aca="false">SUM(G32,I32,K32,M32,O32,Q32,S32,U32,W32,AA32)</f>
        <v>0</v>
      </c>
      <c r="AN32" s="187" t="n">
        <f aca="false">SUM(Y5,Y8,Y11,Y14,Y17,Y20,Y23,Y26,Y29,Y35)</f>
        <v>0</v>
      </c>
      <c r="AO32" s="188" t="n">
        <f aca="false">SUM(X5,X8,X11,X14,X17,X20,X23,X26,X29,X35)</f>
        <v>0</v>
      </c>
      <c r="AP32" s="189" t="n">
        <f aca="false">AL32+AN32</f>
        <v>0</v>
      </c>
      <c r="AQ32" s="190" t="n">
        <f aca="false">AM32+AO32</f>
        <v>0</v>
      </c>
      <c r="AR32" s="191"/>
      <c r="AS32" s="192"/>
      <c r="AT32" s="3" t="s">
        <v>26</v>
      </c>
      <c r="AU32" s="27"/>
      <c r="AV32" s="27"/>
      <c r="AW32" s="175"/>
      <c r="AX32" s="27" t="n">
        <f aca="false">IF(X4&lt;Y4,1,0)</f>
        <v>0</v>
      </c>
      <c r="AY32" s="24" t="n">
        <f aca="false">IF(AW32&lt;AW35,7,6)</f>
        <v>6</v>
      </c>
      <c r="AZ32" s="27" t="n">
        <f aca="false">IF(X10&lt;Y10,1,0)</f>
        <v>0</v>
      </c>
      <c r="BA32" s="176" t="n">
        <f aca="false">IF(X13&lt;Y13,1,0)</f>
        <v>0</v>
      </c>
      <c r="BB32" s="27" t="n">
        <f aca="false">IF(X16&lt;Y16,1,0)</f>
        <v>0</v>
      </c>
      <c r="BC32" s="176" t="n">
        <f aca="false">IF(X19&lt;Y19,1,0)</f>
        <v>0</v>
      </c>
      <c r="BD32" s="27" t="n">
        <f aca="false">IF(X22&lt;Y22,1,0)</f>
        <v>0</v>
      </c>
      <c r="BE32" s="176" t="n">
        <f aca="false">IF(X25&lt;Y25,1,0)</f>
        <v>0</v>
      </c>
      <c r="BF32" s="27" t="n">
        <f aca="false">IF(X28&lt;Y28,1,0)</f>
        <v>0</v>
      </c>
      <c r="BG32" s="176" t="n">
        <f aca="false">IF(X31&lt;Y31,1,0)</f>
        <v>0</v>
      </c>
      <c r="BH32" s="27" t="n">
        <f aca="false">SUM(AX32:BG32)</f>
        <v>6</v>
      </c>
      <c r="BI32" s="27"/>
      <c r="BJ32" s="27"/>
      <c r="BK32" s="27"/>
    </row>
    <row r="33" customFormat="false" ht="15.75" hidden="true" customHeight="true" outlineLevel="0" collapsed="false">
      <c r="A33" s="26"/>
      <c r="C33" s="27"/>
      <c r="D33" s="28"/>
      <c r="E33" s="162"/>
      <c r="F33" s="163" t="str">
        <f aca="false">P149</f>
        <v/>
      </c>
      <c r="G33" s="164" t="str">
        <f aca="false">Q149</f>
        <v/>
      </c>
      <c r="H33" s="165" t="str">
        <f aca="false">P150</f>
        <v/>
      </c>
      <c r="I33" s="166" t="str">
        <f aca="false">Q150</f>
        <v/>
      </c>
      <c r="J33" s="163" t="str">
        <f aca="false">P151</f>
        <v/>
      </c>
      <c r="K33" s="164" t="str">
        <f aca="false">Q151</f>
        <v/>
      </c>
      <c r="L33" s="165" t="str">
        <f aca="false">P152</f>
        <v/>
      </c>
      <c r="M33" s="166" t="str">
        <f aca="false">Q152</f>
        <v/>
      </c>
      <c r="N33" s="163" t="str">
        <f aca="false">P153</f>
        <v/>
      </c>
      <c r="O33" s="164" t="str">
        <f aca="false">Q153</f>
        <v/>
      </c>
      <c r="P33" s="165" t="str">
        <f aca="false">P154</f>
        <v/>
      </c>
      <c r="Q33" s="166" t="str">
        <f aca="false">Q154</f>
        <v/>
      </c>
      <c r="R33" s="163" t="str">
        <f aca="false">P155</f>
        <v/>
      </c>
      <c r="S33" s="113" t="str">
        <f aca="false">Q155</f>
        <v/>
      </c>
      <c r="T33" s="114" t="str">
        <f aca="false">P156</f>
        <v/>
      </c>
      <c r="U33" s="167" t="str">
        <f aca="false">Q156</f>
        <v/>
      </c>
      <c r="V33" s="112" t="str">
        <f aca="false">P157</f>
        <v/>
      </c>
      <c r="W33" s="113" t="str">
        <f aca="false">Q157</f>
        <v/>
      </c>
      <c r="X33" s="114" t="str">
        <f aca="false">P158</f>
        <v/>
      </c>
      <c r="Y33" s="115" t="str">
        <f aca="false">Q158</f>
        <v/>
      </c>
      <c r="Z33" s="116" t="s">
        <v>23</v>
      </c>
      <c r="AA33" s="116" t="s">
        <v>23</v>
      </c>
      <c r="AB33" s="115"/>
      <c r="AC33" s="115"/>
      <c r="AD33" s="115"/>
      <c r="AE33" s="115"/>
      <c r="AF33" s="115"/>
      <c r="AG33" s="115"/>
      <c r="AH33" s="115"/>
      <c r="AI33" s="115"/>
      <c r="AJ33" s="115"/>
      <c r="AK33" s="115"/>
      <c r="AL33" s="168" t="n">
        <f aca="false">SUM(F33,H33,J33,L33,N33,P33,R33,T33,V33,X33)</f>
        <v>0</v>
      </c>
      <c r="AM33" s="169" t="n">
        <f aca="false">SUM(G33,I33,K33,M33,O33,Q33,S33,U33,W33,Y33)</f>
        <v>0</v>
      </c>
      <c r="AN33" s="168" t="n">
        <f aca="false">SUM(AA3,AA6,AA9,AA12,AA15,AA18,AA21,AA24,AA27,AA30)</f>
        <v>0</v>
      </c>
      <c r="AO33" s="170" t="n">
        <f aca="false">SUM(Z3,Z6,Z9,Z12,Z15,Z18,Z21,Z24,Z27,Z30)</f>
        <v>0</v>
      </c>
      <c r="AP33" s="171" t="n">
        <f aca="false">AL33+AN33</f>
        <v>0</v>
      </c>
      <c r="AQ33" s="172" t="n">
        <f aca="false">AM33+AO33</f>
        <v>0</v>
      </c>
      <c r="AR33" s="193" t="str">
        <f aca="false">IF(AQ33=0,"",AP33/AQ33)</f>
        <v/>
      </c>
      <c r="AS33" s="174" t="n">
        <f aca="false">BH34</f>
        <v>-1</v>
      </c>
      <c r="AT33" s="3" t="s">
        <v>24</v>
      </c>
      <c r="AU33" s="175" t="n">
        <f aca="false">AP35*100-AQ35</f>
        <v>0</v>
      </c>
      <c r="AV33" s="175" t="n">
        <f aca="false">AR34</f>
        <v>0</v>
      </c>
      <c r="AW33" s="175"/>
      <c r="AX33" s="175" t="n">
        <f aca="false">IF(F34&gt;G34,1,0)</f>
        <v>0</v>
      </c>
      <c r="AY33" s="24" t="n">
        <f aca="false">IF(AW33&lt;AW36,7,6)</f>
        <v>6</v>
      </c>
      <c r="AZ33" s="176" t="n">
        <f aca="false">IF(J34&gt;K34,1,0)</f>
        <v>0</v>
      </c>
      <c r="BA33" s="175" t="n">
        <f aca="false">IF(L34&gt;M34,1,0)</f>
        <v>0</v>
      </c>
      <c r="BB33" s="176" t="n">
        <f aca="false">IF(N34&gt;O34,1,0)</f>
        <v>0</v>
      </c>
      <c r="BC33" s="175" t="n">
        <f aca="false">IF(P34&gt;Q34,1,0)</f>
        <v>0</v>
      </c>
      <c r="BD33" s="176" t="n">
        <f aca="false">IF(R34&gt;S34,1,0)</f>
        <v>0</v>
      </c>
      <c r="BE33" s="175" t="n">
        <f aca="false">IF(T34&gt;U34,1,0)</f>
        <v>0</v>
      </c>
      <c r="BF33" s="176" t="n">
        <f aca="false">IF(V34&gt;W34,1,0)</f>
        <v>0</v>
      </c>
      <c r="BG33" s="175" t="n">
        <f aca="false">IF(X34&gt;Y34,1,0)</f>
        <v>0</v>
      </c>
      <c r="BH33" s="175" t="n">
        <f aca="false">SUM(AX33:BG33)</f>
        <v>6</v>
      </c>
      <c r="BI33" s="27"/>
      <c r="BJ33" s="27" t="n">
        <f aca="false">IF(AQ33&lt;&gt;0,ROUND(AP33/AQ33,1)*10,0)</f>
        <v>0</v>
      </c>
      <c r="BK33" s="27" t="n">
        <f aca="false">IF(AQ33&lt;&gt;0,AP33/AQ33,0)</f>
        <v>0</v>
      </c>
      <c r="BL33" s="177" t="s">
        <v>25</v>
      </c>
    </row>
    <row r="34" customFormat="false" ht="15.75" hidden="true" customHeight="true" outlineLevel="0" collapsed="false">
      <c r="A34" s="26"/>
      <c r="C34" s="27"/>
      <c r="D34" s="28"/>
      <c r="E34" s="162"/>
      <c r="F34" s="149" t="str">
        <f aca="false">R149</f>
        <v/>
      </c>
      <c r="G34" s="150" t="str">
        <f aca="false">S149</f>
        <v/>
      </c>
      <c r="H34" s="151" t="str">
        <f aca="false">R150</f>
        <v/>
      </c>
      <c r="I34" s="152" t="str">
        <f aca="false">S150</f>
        <v/>
      </c>
      <c r="J34" s="149" t="str">
        <f aca="false">R151</f>
        <v/>
      </c>
      <c r="K34" s="150" t="str">
        <f aca="false">S151</f>
        <v/>
      </c>
      <c r="L34" s="151" t="str">
        <f aca="false">R152</f>
        <v/>
      </c>
      <c r="M34" s="152" t="str">
        <f aca="false">S152</f>
        <v/>
      </c>
      <c r="N34" s="149" t="str">
        <f aca="false">R153</f>
        <v/>
      </c>
      <c r="O34" s="150" t="str">
        <f aca="false">S153</f>
        <v/>
      </c>
      <c r="P34" s="151" t="str">
        <f aca="false">R154</f>
        <v/>
      </c>
      <c r="Q34" s="152" t="str">
        <f aca="false">S154</f>
        <v/>
      </c>
      <c r="R34" s="149" t="str">
        <f aca="false">R155</f>
        <v/>
      </c>
      <c r="S34" s="67" t="str">
        <f aca="false">S155</f>
        <v/>
      </c>
      <c r="T34" s="68" t="str">
        <f aca="false">R156</f>
        <v/>
      </c>
      <c r="U34" s="178" t="str">
        <f aca="false">S156</f>
        <v/>
      </c>
      <c r="V34" s="66" t="str">
        <f aca="false">R157</f>
        <v/>
      </c>
      <c r="W34" s="67" t="str">
        <f aca="false">S157</f>
        <v/>
      </c>
      <c r="X34" s="68" t="str">
        <f aca="false">R158</f>
        <v/>
      </c>
      <c r="Y34" s="45" t="str">
        <f aca="false">S158</f>
        <v/>
      </c>
      <c r="Z34" s="46" t="s">
        <v>23</v>
      </c>
      <c r="AA34" s="46" t="s">
        <v>23</v>
      </c>
      <c r="AB34" s="46" t="n">
        <f aca="false">BI159</f>
        <v>0</v>
      </c>
      <c r="AC34" s="46" t="n">
        <f aca="false">BA159+BE159</f>
        <v>0</v>
      </c>
      <c r="AD34" s="46" t="n">
        <f aca="false">BB159+BF159</f>
        <v>0</v>
      </c>
      <c r="AE34" s="46" t="n">
        <f aca="false">BC159+BG159</f>
        <v>0</v>
      </c>
      <c r="AF34" s="46" t="n">
        <f aca="false">BD159+BH159</f>
        <v>0</v>
      </c>
      <c r="AG34" s="46" t="n">
        <f aca="false">AP34</f>
        <v>0</v>
      </c>
      <c r="AH34" s="46" t="n">
        <f aca="false">AQ34</f>
        <v>0</v>
      </c>
      <c r="AI34" s="46" t="n">
        <f aca="false">AP35</f>
        <v>0</v>
      </c>
      <c r="AJ34" s="46" t="n">
        <f aca="false">AQ35</f>
        <v>0</v>
      </c>
      <c r="AK34" s="46" t="n">
        <f aca="false">AS33</f>
        <v>-1</v>
      </c>
      <c r="AL34" s="179" t="n">
        <f aca="false">SUM(F34,H34,J34,L34,N34,P34,R34,T34,V34,X34)</f>
        <v>0</v>
      </c>
      <c r="AM34" s="179" t="n">
        <f aca="false">SUM(G34,I34,K34,M34,O34,Q34,S34,U34,W34,Y34)</f>
        <v>0</v>
      </c>
      <c r="AN34" s="179" t="n">
        <f aca="false">SUM(AA4,AA7,AA10,AA13,AA16,AA19,AA22,AA25,AA28,AA31)</f>
        <v>0</v>
      </c>
      <c r="AO34" s="180" t="n">
        <f aca="false">SUM(Z4,Z7,Z10,Z13,Z16,Z19,Z22,Z25,Z28,Z31)</f>
        <v>0</v>
      </c>
      <c r="AP34" s="181" t="n">
        <f aca="false">AL34+AN34</f>
        <v>0</v>
      </c>
      <c r="AQ34" s="182" t="n">
        <f aca="false">AM34+AO34</f>
        <v>0</v>
      </c>
      <c r="AR34" s="183" t="n">
        <f aca="false">AP34-AQ34</f>
        <v>0</v>
      </c>
      <c r="AS34" s="184"/>
      <c r="AU34" s="175"/>
      <c r="AV34" s="175"/>
      <c r="AW34" s="175" t="n">
        <f aca="false">AP35*100000000-AQ35*10000000+BJ34+BJ33</f>
        <v>0</v>
      </c>
      <c r="AX34" s="175"/>
      <c r="AY34" s="24" t="n">
        <f aca="false">IF(AW34&lt;AW37,7,6)</f>
        <v>6</v>
      </c>
      <c r="AZ34" s="175" t="n">
        <f aca="false">IF(AW34&lt;AW7,AY34,AY34-1)</f>
        <v>6</v>
      </c>
      <c r="BA34" s="176" t="n">
        <f aca="false">IF(AW34&lt;AW10,AZ34,AZ34-1)</f>
        <v>5</v>
      </c>
      <c r="BB34" s="175" t="n">
        <f aca="false">IF(AW34&lt;AW13,BA34,BA34-1)</f>
        <v>4</v>
      </c>
      <c r="BC34" s="176" t="n">
        <f aca="false">IF(AW34&lt;AW16,BB34,BB34-1)</f>
        <v>3</v>
      </c>
      <c r="BD34" s="175" t="n">
        <f aca="false">IF(AW34&lt;AW19,BC34,BC34-1)</f>
        <v>3</v>
      </c>
      <c r="BE34" s="176" t="n">
        <f aca="false">IF(AW34&lt;AW22,BD34,BD34-1)</f>
        <v>2</v>
      </c>
      <c r="BF34" s="175" t="n">
        <f aca="false">IF(AW34&lt;AW25,BE34,BE34-1)</f>
        <v>1</v>
      </c>
      <c r="BG34" s="176" t="n">
        <f aca="false">IF(AW34&lt;AW28,BF34,BF34-1)</f>
        <v>0</v>
      </c>
      <c r="BH34" s="175" t="n">
        <f aca="false">IF(AW34&lt;AW31,BG34,BG34-1)</f>
        <v>-1</v>
      </c>
      <c r="BI34" s="27" t="n">
        <f aca="false">BH33+BH35</f>
        <v>13</v>
      </c>
      <c r="BJ34" s="27" t="n">
        <f aca="false">IF(AQ34&lt;&gt;0,ROUND(AP34/AQ34,1)*10000,0)</f>
        <v>0</v>
      </c>
      <c r="BK34" s="27" t="n">
        <f aca="false">IF(AQ34&lt;&gt;0,AP34/AQ34,0)</f>
        <v>0</v>
      </c>
      <c r="BL34" s="177" t="s">
        <v>6</v>
      </c>
    </row>
    <row r="35" customFormat="false" ht="15.75" hidden="true" customHeight="true" outlineLevel="0" collapsed="false">
      <c r="A35" s="26"/>
      <c r="C35" s="27"/>
      <c r="D35" s="28"/>
      <c r="E35" s="162"/>
      <c r="F35" s="155" t="n">
        <f aca="false">T149</f>
        <v>0</v>
      </c>
      <c r="G35" s="156" t="n">
        <f aca="false">U149</f>
        <v>0</v>
      </c>
      <c r="H35" s="90" t="n">
        <f aca="false">T150</f>
        <v>0</v>
      </c>
      <c r="I35" s="157" t="n">
        <f aca="false">U150</f>
        <v>0</v>
      </c>
      <c r="J35" s="155" t="n">
        <f aca="false">T151</f>
        <v>0</v>
      </c>
      <c r="K35" s="156" t="n">
        <f aca="false">U151</f>
        <v>0</v>
      </c>
      <c r="L35" s="90" t="n">
        <f aca="false">T152</f>
        <v>0</v>
      </c>
      <c r="M35" s="157" t="n">
        <f aca="false">U152</f>
        <v>0</v>
      </c>
      <c r="N35" s="155" t="n">
        <f aca="false">T153</f>
        <v>0</v>
      </c>
      <c r="O35" s="156" t="n">
        <f aca="false">U153</f>
        <v>0</v>
      </c>
      <c r="P35" s="90" t="n">
        <f aca="false">T154</f>
        <v>0</v>
      </c>
      <c r="Q35" s="157" t="n">
        <f aca="false">U154</f>
        <v>0</v>
      </c>
      <c r="R35" s="155" t="n">
        <f aca="false">T155</f>
        <v>0</v>
      </c>
      <c r="S35" s="89" t="n">
        <f aca="false">U155</f>
        <v>0</v>
      </c>
      <c r="T35" s="185" t="n">
        <f aca="false">T156</f>
        <v>0</v>
      </c>
      <c r="U35" s="186" t="n">
        <f aca="false">U156</f>
        <v>0</v>
      </c>
      <c r="V35" s="88" t="n">
        <f aca="false">T157</f>
        <v>0</v>
      </c>
      <c r="W35" s="89" t="n">
        <f aca="false">U157</f>
        <v>0</v>
      </c>
      <c r="X35" s="90" t="n">
        <f aca="false">T158</f>
        <v>0</v>
      </c>
      <c r="Y35" s="91" t="n">
        <f aca="false">U158</f>
        <v>0</v>
      </c>
      <c r="Z35" s="92" t="s">
        <v>23</v>
      </c>
      <c r="AA35" s="92" t="s">
        <v>23</v>
      </c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187" t="n">
        <f aca="false">SUM(F35,H35,J35,L35,N35,P35,R35,T35,V35,X35)</f>
        <v>0</v>
      </c>
      <c r="AM35" s="187" t="n">
        <f aca="false">SUM(G35,I35,K35,M35,O35,Q35,S35,U35,W35,Y35)</f>
        <v>0</v>
      </c>
      <c r="AN35" s="187" t="n">
        <f aca="false">SUM(AA5,AA8,AA11,AA14,AA17,AA20,AA23,AA26,AA29,AA32)</f>
        <v>0</v>
      </c>
      <c r="AO35" s="188" t="n">
        <f aca="false">SUM(Z5,Z8,Z11,Z14,Z17,Z20,Z23,Z26,Z29,Z32)</f>
        <v>0</v>
      </c>
      <c r="AP35" s="189" t="n">
        <f aca="false">AL35+AN35</f>
        <v>0</v>
      </c>
      <c r="AQ35" s="190" t="n">
        <f aca="false">AM35+AO35</f>
        <v>0</v>
      </c>
      <c r="AR35" s="195"/>
      <c r="AS35" s="192"/>
      <c r="AT35" s="3" t="s">
        <v>26</v>
      </c>
      <c r="AU35" s="175"/>
      <c r="AV35" s="175"/>
      <c r="AW35" s="175"/>
      <c r="AX35" s="175" t="n">
        <f aca="false">IF(Z4&lt;AA4,1,0)</f>
        <v>0</v>
      </c>
      <c r="AY35" s="24" t="n">
        <f aca="false">IF(AW35&lt;AW38,7,6)</f>
        <v>7</v>
      </c>
      <c r="AZ35" s="175" t="n">
        <f aca="false">IF(Z10&lt;AA10,1,0)</f>
        <v>0</v>
      </c>
      <c r="BA35" s="176" t="n">
        <f aca="false">IF(Z13&lt;AA13,1,0)</f>
        <v>0</v>
      </c>
      <c r="BB35" s="175" t="n">
        <f aca="false">IF(Z16&lt;AA16,1,0)</f>
        <v>0</v>
      </c>
      <c r="BC35" s="176" t="n">
        <f aca="false">IF(Z19&lt;AA19,1,0)</f>
        <v>0</v>
      </c>
      <c r="BD35" s="175" t="n">
        <f aca="false">IF(Z22&lt;AA22,1,0)</f>
        <v>0</v>
      </c>
      <c r="BE35" s="176" t="n">
        <f aca="false">IF(Z25&lt;AA25,1,0)</f>
        <v>0</v>
      </c>
      <c r="BF35" s="175" t="n">
        <f aca="false">IF(Z28&lt;AA28,1,0)</f>
        <v>0</v>
      </c>
      <c r="BG35" s="176" t="n">
        <f aca="false">IF(Z31&lt;AA31,1,0)</f>
        <v>0</v>
      </c>
      <c r="BH35" s="175" t="n">
        <f aca="false">SUM(AX35:BG35)</f>
        <v>7</v>
      </c>
      <c r="BI35" s="27"/>
      <c r="BJ35" s="27"/>
      <c r="BK35" s="27"/>
    </row>
    <row r="36" customFormat="false" ht="15.75" hidden="false" customHeight="false" outlineLevel="0" collapsed="false">
      <c r="A36" s="26"/>
      <c r="C36" s="27"/>
      <c r="D36" s="28"/>
      <c r="E36" s="28"/>
      <c r="AR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</row>
    <row r="37" customFormat="false" ht="12.75" hidden="false" customHeight="false" outlineLevel="0" collapsed="false">
      <c r="A37" s="196"/>
      <c r="B37" s="197" t="s">
        <v>31</v>
      </c>
      <c r="C37" s="198" t="s">
        <v>32</v>
      </c>
      <c r="D37" s="196" t="s">
        <v>33</v>
      </c>
      <c r="E37" s="196" t="s">
        <v>34</v>
      </c>
      <c r="F37" s="196" t="s">
        <v>35</v>
      </c>
      <c r="G37" s="196"/>
      <c r="H37" s="196" t="s">
        <v>36</v>
      </c>
      <c r="I37" s="196"/>
      <c r="J37" s="196" t="s">
        <v>37</v>
      </c>
      <c r="K37" s="196"/>
      <c r="L37" s="196" t="s">
        <v>38</v>
      </c>
      <c r="M37" s="196"/>
      <c r="N37" s="196" t="s">
        <v>39</v>
      </c>
      <c r="O37" s="196"/>
      <c r="P37" s="196" t="s">
        <v>7</v>
      </c>
      <c r="Q37" s="196"/>
      <c r="R37" s="196" t="s">
        <v>40</v>
      </c>
      <c r="S37" s="196"/>
      <c r="T37" s="196" t="s">
        <v>41</v>
      </c>
      <c r="U37" s="196"/>
      <c r="V37" s="196" t="s">
        <v>42</v>
      </c>
      <c r="W37" s="196"/>
      <c r="X37" s="196"/>
      <c r="Y37" s="196"/>
      <c r="Z37" s="196"/>
      <c r="AA37" s="196"/>
      <c r="AB37" s="196"/>
      <c r="AC37" s="196"/>
      <c r="AD37" s="196"/>
      <c r="AE37" s="196"/>
      <c r="AF37" s="196"/>
      <c r="AG37" s="196"/>
      <c r="AH37" s="196"/>
      <c r="AI37" s="196"/>
      <c r="AJ37" s="196"/>
      <c r="AK37" s="196"/>
      <c r="AL37" s="196"/>
      <c r="AM37" s="196"/>
      <c r="AN37" s="196"/>
      <c r="AO37" s="196"/>
      <c r="AP37" s="196"/>
      <c r="AQ37" s="196"/>
      <c r="AR37" s="200"/>
      <c r="AS37" s="196"/>
      <c r="AT37" s="201"/>
      <c r="AU37" s="200"/>
      <c r="AV37" s="200"/>
      <c r="AW37" s="200"/>
      <c r="AX37" s="200"/>
      <c r="AY37" s="200"/>
      <c r="AZ37" s="200"/>
      <c r="BA37" s="200" t="s">
        <v>43</v>
      </c>
      <c r="BB37" s="200"/>
      <c r="BC37" s="200"/>
      <c r="BD37" s="200"/>
      <c r="BE37" s="200" t="s">
        <v>44</v>
      </c>
      <c r="BF37" s="200"/>
      <c r="BG37" s="200"/>
      <c r="BH37" s="200"/>
      <c r="BI37" s="200"/>
      <c r="BJ37" s="27"/>
      <c r="BK37" s="27"/>
    </row>
    <row r="38" customFormat="false" ht="15.75" hidden="false" customHeight="false" outlineLevel="0" collapsed="false">
      <c r="A38" s="26"/>
      <c r="C38" s="27"/>
      <c r="AQ38" s="282" t="s">
        <v>45</v>
      </c>
      <c r="AR38" s="282"/>
      <c r="AS38" s="282" t="s">
        <v>46</v>
      </c>
      <c r="AT38" s="282"/>
      <c r="AU38" s="282" t="s">
        <v>47</v>
      </c>
      <c r="AV38" s="282"/>
      <c r="AW38" s="282" t="s">
        <v>48</v>
      </c>
      <c r="AX38" s="282"/>
      <c r="AY38" s="282" t="s">
        <v>49</v>
      </c>
      <c r="AZ38" s="282"/>
      <c r="BA38" s="204" t="s">
        <v>50</v>
      </c>
      <c r="BB38" s="204" t="s">
        <v>51</v>
      </c>
      <c r="BC38" s="204" t="s">
        <v>52</v>
      </c>
      <c r="BD38" s="204" t="s">
        <v>53</v>
      </c>
      <c r="BE38" s="204" t="s">
        <v>50</v>
      </c>
      <c r="BF38" s="204" t="s">
        <v>51</v>
      </c>
      <c r="BG38" s="204" t="s">
        <v>52</v>
      </c>
      <c r="BH38" s="204" t="s">
        <v>53</v>
      </c>
      <c r="BI38" s="27"/>
    </row>
    <row r="39" customFormat="false" ht="15.75" hidden="false" customHeight="false" outlineLevel="0" collapsed="false">
      <c r="A39" s="205"/>
      <c r="B39" s="206"/>
      <c r="C39" s="207"/>
      <c r="D39" s="208" t="str">
        <f aca="false">E3</f>
        <v>Erlenbach/Morlautern </v>
      </c>
      <c r="E39" s="209" t="str">
        <f aca="false">E6</f>
        <v>TV Rodenbach Silver</v>
      </c>
      <c r="F39" s="210"/>
      <c r="G39" s="211"/>
      <c r="H39" s="212"/>
      <c r="I39" s="213"/>
      <c r="J39" s="210"/>
      <c r="K39" s="211"/>
      <c r="L39" s="212"/>
      <c r="M39" s="213"/>
      <c r="N39" s="210"/>
      <c r="O39" s="211"/>
      <c r="P39" s="214" t="str">
        <f aca="false">IF(F39="","",F39+H39+J39+L39+N39)</f>
        <v/>
      </c>
      <c r="Q39" s="215" t="str">
        <f aca="false">IF(G39="","",G39+I39+K39+M39+O39)</f>
        <v/>
      </c>
      <c r="R39" s="216" t="str">
        <f aca="false">IF(F39="","",AQ39+AS39+AU39+AW39+AY39)</f>
        <v/>
      </c>
      <c r="S39" s="217" t="str">
        <f aca="false">IF(G39="","",AR39+AT39+AV39+AX39+AZ39)</f>
        <v/>
      </c>
      <c r="T39" s="218" t="n">
        <f aca="false">IF(AND(R39&lt;&gt;"",R39=3,S39=0),3,              (IF(AND(R39&lt;&gt;"",R39=3,S39=1),3,                           (IF(AND(R39&lt;&gt;"",R39=3,S39=2),2,                        (IF(AND(R39&lt;&gt;"",R39=2),1,                                                 (IF(AND(R39&lt;&gt;"",R39=1),0,                                                               (IF(AND(R39&lt;&gt;"",R39=0),0,                                                                                0)))))))))))</f>
        <v>0</v>
      </c>
      <c r="U39" s="219" t="n">
        <f aca="false">IF(AND(S39&lt;&gt;"",S39=3,R39=0),3,              (IF(AND(S39&lt;&gt;"",S39=3,R39=1),3,                           (IF(AND(S39&lt;&gt;"",S39=3,R39=2),2,                        (IF(AND(S39&lt;&gt;"",S39=2),1,                                                 (IF(AND(S39&lt;&gt;"",S39=1),0,                                                               (IF(AND(S39&lt;&gt;"",S39=0),0,                                                                                0)))))))))))</f>
        <v>0</v>
      </c>
      <c r="V39" s="220"/>
      <c r="W39" s="220"/>
      <c r="X39" s="220"/>
      <c r="Y39" s="220"/>
      <c r="Z39" s="220"/>
      <c r="AA39" s="220"/>
      <c r="AB39" s="220"/>
      <c r="AC39" s="220"/>
      <c r="AD39" s="220"/>
      <c r="AE39" s="220"/>
      <c r="AF39" s="220"/>
      <c r="AG39" s="220"/>
      <c r="AH39" s="220"/>
      <c r="AI39" s="220"/>
      <c r="AJ39" s="220"/>
      <c r="AK39" s="220"/>
      <c r="AL39" s="220"/>
      <c r="AM39" s="221" t="str">
        <f aca="true">IF(U39&lt;&gt;"","",IF(C39&lt;&gt;"","verlegt",IF(B39&lt;TODAY(),"offen","")))</f>
        <v/>
      </c>
      <c r="AN39" s="221"/>
      <c r="AO39" s="222" t="str">
        <f aca="true">IF(U39&lt;&gt;"","",IF(C39="","",IF(C39&lt;TODAY(),"offen","")))</f>
        <v/>
      </c>
      <c r="AP39" s="222"/>
      <c r="AQ39" s="223" t="n">
        <f aca="false">IF(F39&gt;G39,1,0)</f>
        <v>0</v>
      </c>
      <c r="AR39" s="223" t="n">
        <f aca="false">IF(G39&gt;F39,1,0)</f>
        <v>0</v>
      </c>
      <c r="AS39" s="27" t="n">
        <f aca="false">IF(H39&gt;I39,1,0)</f>
        <v>0</v>
      </c>
      <c r="AT39" s="27" t="n">
        <f aca="false">IF(I39&gt;H39,1,0)</f>
        <v>0</v>
      </c>
      <c r="AU39" s="223" t="n">
        <f aca="false">IF(J39&gt;K39,1,0)</f>
        <v>0</v>
      </c>
      <c r="AV39" s="223" t="n">
        <f aca="false">IF(K39&gt;J39,1,0)</f>
        <v>0</v>
      </c>
      <c r="AW39" s="27" t="n">
        <f aca="false">IF(L39&gt;M39,1,0)</f>
        <v>0</v>
      </c>
      <c r="AX39" s="27" t="n">
        <f aca="false">IF(M39&gt;L39,1,0)</f>
        <v>0</v>
      </c>
      <c r="AY39" s="223" t="n">
        <f aca="false">IF(N39&gt;O39,1,0)</f>
        <v>0</v>
      </c>
      <c r="AZ39" s="223" t="n">
        <f aca="false">IF(O39&gt;N39,1,0)</f>
        <v>0</v>
      </c>
      <c r="BA39" s="177" t="n">
        <f aca="false">IF(T39=3,1,0)</f>
        <v>0</v>
      </c>
      <c r="BB39" s="177" t="n">
        <f aca="false">IF(T39=2,1,0)</f>
        <v>0</v>
      </c>
      <c r="BC39" s="177" t="n">
        <f aca="false">IF(T39=1,1,0)</f>
        <v>0</v>
      </c>
      <c r="BD39" s="177" t="n">
        <f aca="false">IF(AND(T39=0,U39&lt;&gt;0),1,0)</f>
        <v>0</v>
      </c>
      <c r="BE39" s="177" t="n">
        <f aca="false">IF(U50=3,1,0)</f>
        <v>0</v>
      </c>
      <c r="BF39" s="177" t="n">
        <f aca="false">IF(U50=2,1,0)</f>
        <v>0</v>
      </c>
      <c r="BG39" s="177" t="n">
        <f aca="false">IF(U50=1,1,0)</f>
        <v>0</v>
      </c>
      <c r="BH39" s="177" t="n">
        <f aca="false">IF(AND(U50=0,T50&lt;&gt;0),1,0)</f>
        <v>0</v>
      </c>
      <c r="BI39" s="27"/>
    </row>
    <row r="40" customFormat="false" ht="15.75" hidden="false" customHeight="false" outlineLevel="0" collapsed="false">
      <c r="A40" s="224"/>
      <c r="B40" s="225"/>
      <c r="C40" s="226"/>
      <c r="D40" s="227" t="str">
        <f aca="false">D39</f>
        <v>Erlenbach/Morlautern </v>
      </c>
      <c r="E40" s="228" t="str">
        <f aca="false">E9</f>
        <v>SV Miesau</v>
      </c>
      <c r="F40" s="210"/>
      <c r="G40" s="211"/>
      <c r="H40" s="212"/>
      <c r="I40" s="213"/>
      <c r="J40" s="210"/>
      <c r="K40" s="211"/>
      <c r="L40" s="212"/>
      <c r="M40" s="213"/>
      <c r="N40" s="210"/>
      <c r="O40" s="211"/>
      <c r="P40" s="233" t="str">
        <f aca="false">IF(F40="","",F40+H40+J40+L40+N40)</f>
        <v/>
      </c>
      <c r="Q40" s="234" t="str">
        <f aca="false">IF(G40="","",G40+I40+K40+M40+O40)</f>
        <v/>
      </c>
      <c r="R40" s="235" t="str">
        <f aca="false">IF(F40="","",AQ40+AS40+AU40+AW40+AY40)</f>
        <v/>
      </c>
      <c r="S40" s="236" t="str">
        <f aca="false">IF(G40="","",AR40+AT40+AV40+AX40+AZ40)</f>
        <v/>
      </c>
      <c r="T40" s="218" t="n">
        <f aca="false">IF(AND(R40&lt;&gt;"",R40=3,S40=0),3,              (IF(AND(R40&lt;&gt;"",R40=3,S40=1),3,                           (IF(AND(R40&lt;&gt;"",R40=3,S40=2),2,                        (IF(AND(R40&lt;&gt;"",R40=2),1,                                                 (IF(AND(R40&lt;&gt;"",R40=1),0,                                                               (IF(AND(R40&lt;&gt;"",R40=0),0,                                                                                0)))))))))))</f>
        <v>0</v>
      </c>
      <c r="U40" s="219" t="n">
        <f aca="false">IF(AND(S40&lt;&gt;"",S40=3,R40=0),3,              (IF(AND(S40&lt;&gt;"",S40=3,R40=1),3,                           (IF(AND(S40&lt;&gt;"",S40=3,R40=2),2,                        (IF(AND(S40&lt;&gt;"",S40=2),1,                                                 (IF(AND(S40&lt;&gt;"",S40=1),0,                                                               (IF(AND(S40&lt;&gt;"",S40=0),0,                                                                                0)))))))))))</f>
        <v>0</v>
      </c>
      <c r="V40" s="237"/>
      <c r="W40" s="237"/>
      <c r="X40" s="237"/>
      <c r="Y40" s="237"/>
      <c r="Z40" s="237"/>
      <c r="AA40" s="237"/>
      <c r="AB40" s="237"/>
      <c r="AC40" s="237"/>
      <c r="AD40" s="237"/>
      <c r="AE40" s="237"/>
      <c r="AF40" s="237"/>
      <c r="AG40" s="237"/>
      <c r="AH40" s="237"/>
      <c r="AI40" s="237"/>
      <c r="AJ40" s="237"/>
      <c r="AK40" s="237"/>
      <c r="AL40" s="237"/>
      <c r="AM40" s="238" t="str">
        <f aca="true">IF(U40&lt;&gt;"","",IF(C40&lt;&gt;"","verlegt",IF(B40&lt;TODAY(),"offen","")))</f>
        <v/>
      </c>
      <c r="AN40" s="238"/>
      <c r="AO40" s="239" t="str">
        <f aca="true">IF(U40&lt;&gt;"","",IF(C40="","",IF(C40&lt;TODAY(),"offen","")))</f>
        <v/>
      </c>
      <c r="AP40" s="239"/>
      <c r="AQ40" s="223" t="n">
        <f aca="false">IF(F40&gt;G40,1,0)</f>
        <v>0</v>
      </c>
      <c r="AR40" s="223" t="n">
        <f aca="false">IF(G40&gt;F40,1,0)</f>
        <v>0</v>
      </c>
      <c r="AS40" s="27" t="n">
        <f aca="false">IF(H40&gt;I40,1,0)</f>
        <v>0</v>
      </c>
      <c r="AT40" s="27" t="n">
        <f aca="false">IF(I40&gt;H40,1,0)</f>
        <v>0</v>
      </c>
      <c r="AU40" s="223" t="n">
        <f aca="false">IF(J40&gt;K40,1,0)</f>
        <v>0</v>
      </c>
      <c r="AV40" s="223" t="n">
        <f aca="false">IF(K40&gt;J40,1,0)</f>
        <v>0</v>
      </c>
      <c r="AW40" s="27" t="n">
        <f aca="false">IF(L40&gt;M40,1,0)</f>
        <v>0</v>
      </c>
      <c r="AX40" s="27" t="n">
        <f aca="false">IF(M40&gt;L40,1,0)</f>
        <v>0</v>
      </c>
      <c r="AY40" s="223" t="n">
        <f aca="false">IF(N40&gt;O40,1,0)</f>
        <v>0</v>
      </c>
      <c r="AZ40" s="223" t="n">
        <f aca="false">IF(O40&gt;N40,1,0)</f>
        <v>0</v>
      </c>
      <c r="BA40" s="177" t="n">
        <f aca="false">IF(T40=3,1,0)</f>
        <v>0</v>
      </c>
      <c r="BB40" s="177" t="n">
        <f aca="false">IF(T40=2,1,0)</f>
        <v>0</v>
      </c>
      <c r="BC40" s="177" t="n">
        <f aca="false">IF(T40=1,1,0)</f>
        <v>0</v>
      </c>
      <c r="BD40" s="177" t="n">
        <f aca="false">IF(AND(T40=0,U40&lt;&gt;0),1,0)</f>
        <v>0</v>
      </c>
      <c r="BE40" s="177" t="n">
        <f aca="false">IF(U61=3,1,0)</f>
        <v>0</v>
      </c>
      <c r="BF40" s="177" t="n">
        <f aca="false">IF(U61=2,1,0)</f>
        <v>0</v>
      </c>
      <c r="BG40" s="177" t="n">
        <f aca="false">IF(U61=1,1,0)</f>
        <v>0</v>
      </c>
      <c r="BH40" s="177" t="n">
        <f aca="false">IF(AND(U61=0,T61&lt;&gt;0),1,0)</f>
        <v>0</v>
      </c>
      <c r="BI40" s="27"/>
    </row>
    <row r="41" customFormat="false" ht="15.75" hidden="false" customHeight="false" outlineLevel="0" collapsed="false">
      <c r="A41" s="224"/>
      <c r="B41" s="225"/>
      <c r="C41" s="226"/>
      <c r="D41" s="227" t="str">
        <f aca="false">D39</f>
        <v>Erlenbach/Morlautern </v>
      </c>
      <c r="E41" s="228" t="str">
        <f aca="false">E12</f>
        <v>TV Rodenbach Purple</v>
      </c>
      <c r="F41" s="229"/>
      <c r="G41" s="230"/>
      <c r="H41" s="231"/>
      <c r="I41" s="232"/>
      <c r="J41" s="229"/>
      <c r="K41" s="230"/>
      <c r="L41" s="231"/>
      <c r="M41" s="232"/>
      <c r="N41" s="229"/>
      <c r="O41" s="230"/>
      <c r="P41" s="233" t="str">
        <f aca="false">IF(F41="","",F41+H41+J41+L41+N41)</f>
        <v/>
      </c>
      <c r="Q41" s="234" t="str">
        <f aca="false">IF(G41="","",G41+I41+K41+M41+O41)</f>
        <v/>
      </c>
      <c r="R41" s="235" t="str">
        <f aca="false">IF(F41="","",AQ41+AS41+AU41+AW41+AY41)</f>
        <v/>
      </c>
      <c r="S41" s="236" t="str">
        <f aca="false">IF(G41="","",AR41+AT41+AV41+AX41+AZ41)</f>
        <v/>
      </c>
      <c r="T41" s="218" t="n">
        <f aca="false">IF(AND(R41&lt;&gt;"",R41=3,S41=0),3,              (IF(AND(R41&lt;&gt;"",R41=3,S41=1),3,                           (IF(AND(R41&lt;&gt;"",R41=3,S41=2),2,                        (IF(AND(R41&lt;&gt;"",R41=2),1,                                                 (IF(AND(R41&lt;&gt;"",R41=1),0,                                                               (IF(AND(R41&lt;&gt;"",R41=0),0,                                                                                0)))))))))))</f>
        <v>0</v>
      </c>
      <c r="U41" s="219" t="n">
        <f aca="false">IF(AND(S41&lt;&gt;"",S41=3,R41=0),3,              (IF(AND(S41&lt;&gt;"",S41=3,R41=1),3,                           (IF(AND(S41&lt;&gt;"",S41=3,R41=2),2,                        (IF(AND(S41&lt;&gt;"",S41=2),1,                                                 (IF(AND(S41&lt;&gt;"",S41=1),0,                                                               (IF(AND(S41&lt;&gt;"",S41=0),0,                                                                                0)))))))))))</f>
        <v>0</v>
      </c>
      <c r="V41" s="237"/>
      <c r="W41" s="237"/>
      <c r="X41" s="237"/>
      <c r="Y41" s="237"/>
      <c r="Z41" s="237"/>
      <c r="AA41" s="237"/>
      <c r="AB41" s="237"/>
      <c r="AC41" s="237"/>
      <c r="AD41" s="237"/>
      <c r="AE41" s="237"/>
      <c r="AF41" s="237"/>
      <c r="AG41" s="237"/>
      <c r="AH41" s="237"/>
      <c r="AI41" s="237"/>
      <c r="AJ41" s="237"/>
      <c r="AK41" s="237"/>
      <c r="AL41" s="237"/>
      <c r="AM41" s="238" t="str">
        <f aca="true">IF(U41&lt;&gt;"","",IF(C41&lt;&gt;"","verlegt",IF(B41&lt;TODAY(),"offen","")))</f>
        <v/>
      </c>
      <c r="AN41" s="238"/>
      <c r="AO41" s="239" t="str">
        <f aca="true">IF(U41&lt;&gt;"","",IF(C41="","",IF(C41&lt;TODAY(),"offen","")))</f>
        <v/>
      </c>
      <c r="AP41" s="239"/>
      <c r="AQ41" s="223" t="n">
        <f aca="false">IF(F41&gt;G41,1,0)</f>
        <v>0</v>
      </c>
      <c r="AR41" s="223" t="n">
        <f aca="false">IF(G41&gt;F41,1,0)</f>
        <v>0</v>
      </c>
      <c r="AS41" s="27" t="n">
        <f aca="false">IF(H41&gt;I41,1,0)</f>
        <v>0</v>
      </c>
      <c r="AT41" s="27" t="n">
        <f aca="false">IF(I41&gt;H41,1,0)</f>
        <v>0</v>
      </c>
      <c r="AU41" s="223" t="n">
        <f aca="false">IF(J41&gt;K41,1,0)</f>
        <v>0</v>
      </c>
      <c r="AV41" s="223" t="n">
        <f aca="false">IF(K41&gt;J41,1,0)</f>
        <v>0</v>
      </c>
      <c r="AW41" s="27" t="n">
        <f aca="false">IF(L41&gt;M41,1,0)</f>
        <v>0</v>
      </c>
      <c r="AX41" s="27" t="n">
        <f aca="false">IF(M41&gt;L41,1,0)</f>
        <v>0</v>
      </c>
      <c r="AY41" s="223" t="n">
        <f aca="false">IF(N41&gt;O41,1,0)</f>
        <v>0</v>
      </c>
      <c r="AZ41" s="223" t="n">
        <f aca="false">IF(O41&gt;N41,1,0)</f>
        <v>0</v>
      </c>
      <c r="BA41" s="177" t="n">
        <f aca="false">IF(T41=3,1,0)</f>
        <v>0</v>
      </c>
      <c r="BB41" s="177" t="n">
        <f aca="false">IF(T41=2,1,0)</f>
        <v>0</v>
      </c>
      <c r="BC41" s="177" t="n">
        <f aca="false">IF(T41=1,1,0)</f>
        <v>0</v>
      </c>
      <c r="BD41" s="177" t="n">
        <f aca="false">IF(AND(T41=0,U41&lt;&gt;0),1,0)</f>
        <v>0</v>
      </c>
      <c r="BE41" s="177" t="n">
        <f aca="false">IF(U72=3,1,0)</f>
        <v>0</v>
      </c>
      <c r="BF41" s="177" t="n">
        <f aca="false">IF(U72=2,1,0)</f>
        <v>0</v>
      </c>
      <c r="BG41" s="177" t="n">
        <f aca="false">IF(U72=1,1,0)</f>
        <v>0</v>
      </c>
      <c r="BH41" s="177" t="n">
        <f aca="false">IF(AND(U72=0,T72&lt;&gt;0),1,0)</f>
        <v>0</v>
      </c>
      <c r="BI41" s="27"/>
    </row>
    <row r="42" customFormat="false" ht="15.75" hidden="false" customHeight="false" outlineLevel="0" collapsed="false">
      <c r="A42" s="224"/>
      <c r="B42" s="225"/>
      <c r="C42" s="226"/>
      <c r="D42" s="227" t="str">
        <f aca="false">D41</f>
        <v>Erlenbach/Morlautern </v>
      </c>
      <c r="E42" s="228" t="str">
        <f aca="false">E15</f>
        <v>VBC Altenglan</v>
      </c>
      <c r="F42" s="229"/>
      <c r="G42" s="230"/>
      <c r="H42" s="231"/>
      <c r="I42" s="232"/>
      <c r="J42" s="229"/>
      <c r="K42" s="230"/>
      <c r="L42" s="231"/>
      <c r="M42" s="232"/>
      <c r="N42" s="229"/>
      <c r="O42" s="230"/>
      <c r="P42" s="233" t="str">
        <f aca="false">IF(F42="","",F42+H42+J42+L42+N42)</f>
        <v/>
      </c>
      <c r="Q42" s="234" t="str">
        <f aca="false">IF(G42="","",G42+I42+K42+M42+O42)</f>
        <v/>
      </c>
      <c r="R42" s="235" t="str">
        <f aca="false">IF(F42="","",AQ42+AS42+AU42+AW42+AY42)</f>
        <v/>
      </c>
      <c r="S42" s="236" t="str">
        <f aca="false">IF(G42="","",AR42+AT42+AV42+AX42+AZ42)</f>
        <v/>
      </c>
      <c r="T42" s="218" t="n">
        <f aca="false">IF(AND(R42&lt;&gt;"",R42=3,S42=0),3,              (IF(AND(R42&lt;&gt;"",R42=3,S42=1),3,                           (IF(AND(R42&lt;&gt;"",R42=3,S42=2),2,                        (IF(AND(R42&lt;&gt;"",R42=2),1,                                                 (IF(AND(R42&lt;&gt;"",R42=1),0,                                                               (IF(AND(R42&lt;&gt;"",R42=0),0,                                                                                0)))))))))))</f>
        <v>0</v>
      </c>
      <c r="U42" s="219" t="n">
        <f aca="false">IF(AND(S42&lt;&gt;"",S42=3,R42=0),3,              (IF(AND(S42&lt;&gt;"",S42=3,R42=1),3,                           (IF(AND(S42&lt;&gt;"",S42=3,R42=2),2,                        (IF(AND(S42&lt;&gt;"",S42=2),1,                                                 (IF(AND(S42&lt;&gt;"",S42=1),0,                                                               (IF(AND(S42&lt;&gt;"",S42=0),0,                                                                                0)))))))))))</f>
        <v>0</v>
      </c>
      <c r="V42" s="237"/>
      <c r="W42" s="237"/>
      <c r="X42" s="237"/>
      <c r="Y42" s="237"/>
      <c r="Z42" s="237"/>
      <c r="AA42" s="237"/>
      <c r="AB42" s="237"/>
      <c r="AC42" s="237"/>
      <c r="AD42" s="237"/>
      <c r="AE42" s="237"/>
      <c r="AF42" s="237"/>
      <c r="AG42" s="237"/>
      <c r="AH42" s="237"/>
      <c r="AI42" s="237"/>
      <c r="AJ42" s="237"/>
      <c r="AK42" s="237"/>
      <c r="AL42" s="237"/>
      <c r="AM42" s="264" t="str">
        <f aca="true">IF(U42&lt;&gt;"","",IF(C42&lt;&gt;"","verlegt",IF(B42&lt;TODAY(),"offen","")))</f>
        <v/>
      </c>
      <c r="AN42" s="264"/>
      <c r="AO42" s="239" t="str">
        <f aca="true">IF(U42&lt;&gt;"","",IF(C42="","",IF(C42&lt;TODAY(),"offen","")))</f>
        <v/>
      </c>
      <c r="AP42" s="239"/>
      <c r="AQ42" s="223" t="n">
        <f aca="false">IF(F42&gt;G42,1,0)</f>
        <v>0</v>
      </c>
      <c r="AR42" s="223" t="n">
        <f aca="false">IF(G42&gt;F42,1,0)</f>
        <v>0</v>
      </c>
      <c r="AS42" s="27" t="n">
        <f aca="false">IF(H42&gt;I42,1,0)</f>
        <v>0</v>
      </c>
      <c r="AT42" s="27" t="n">
        <f aca="false">IF(I42&gt;H42,1,0)</f>
        <v>0</v>
      </c>
      <c r="AU42" s="223" t="n">
        <f aca="false">IF(J42&gt;K42,1,0)</f>
        <v>0</v>
      </c>
      <c r="AV42" s="223" t="n">
        <f aca="false">IF(K42&gt;J42,1,0)</f>
        <v>0</v>
      </c>
      <c r="AW42" s="27" t="n">
        <f aca="false">IF(L42&gt;M42,1,0)</f>
        <v>0</v>
      </c>
      <c r="AX42" s="27" t="n">
        <f aca="false">IF(M42&gt;L42,1,0)</f>
        <v>0</v>
      </c>
      <c r="AY42" s="223" t="n">
        <f aca="false">IF(N42&gt;O42,1,0)</f>
        <v>0</v>
      </c>
      <c r="AZ42" s="223" t="n">
        <f aca="false">IF(O42&gt;N42,1,0)</f>
        <v>0</v>
      </c>
      <c r="BA42" s="177" t="n">
        <f aca="false">IF(T42=3,1,0)</f>
        <v>0</v>
      </c>
      <c r="BB42" s="177" t="n">
        <f aca="false">IF(T42=2,1,0)</f>
        <v>0</v>
      </c>
      <c r="BC42" s="177" t="n">
        <f aca="false">IF(T42=1,1,0)</f>
        <v>0</v>
      </c>
      <c r="BD42" s="177" t="n">
        <f aca="false">IF(AND(T42=0,U42&lt;&gt;0),1,0)</f>
        <v>0</v>
      </c>
      <c r="BE42" s="177" t="n">
        <f aca="false">IF(U83=3,1,0)</f>
        <v>0</v>
      </c>
      <c r="BF42" s="177" t="n">
        <f aca="false">IF(U83=2,1,0)</f>
        <v>0</v>
      </c>
      <c r="BG42" s="177" t="n">
        <f aca="false">IF(U83=1,1,0)</f>
        <v>0</v>
      </c>
      <c r="BH42" s="177" t="n">
        <f aca="false">IF(AND(U83=0,T83&lt;&gt;0),1,0)</f>
        <v>0</v>
      </c>
      <c r="BI42" s="27"/>
    </row>
    <row r="43" customFormat="false" ht="15.75" hidden="false" customHeight="false" outlineLevel="0" collapsed="false">
      <c r="A43" s="224"/>
      <c r="B43" s="225"/>
      <c r="C43" s="226"/>
      <c r="D43" s="227" t="str">
        <f aca="false">D41</f>
        <v>Erlenbach/Morlautern </v>
      </c>
      <c r="E43" s="228" t="str">
        <f aca="false">E18</f>
        <v>TV Rodenbach Royal Red</v>
      </c>
      <c r="F43" s="229"/>
      <c r="G43" s="230"/>
      <c r="H43" s="231"/>
      <c r="I43" s="232"/>
      <c r="J43" s="229"/>
      <c r="K43" s="230"/>
      <c r="L43" s="231"/>
      <c r="M43" s="232"/>
      <c r="N43" s="229"/>
      <c r="O43" s="230"/>
      <c r="P43" s="233" t="str">
        <f aca="false">IF(F43="","",F43+H43+J43+L43+N43)</f>
        <v/>
      </c>
      <c r="Q43" s="234" t="str">
        <f aca="false">IF(G43="","",G43+I43+K43+M43+O43)</f>
        <v/>
      </c>
      <c r="R43" s="235" t="str">
        <f aca="false">IF(F43="","",AQ43+AS43+AU43+AW43+AY43)</f>
        <v/>
      </c>
      <c r="S43" s="236" t="str">
        <f aca="false">IF(G43="","",AR43+AT43+AV43+AX43+AZ43)</f>
        <v/>
      </c>
      <c r="T43" s="218" t="n">
        <f aca="false">IF(AND(R43&lt;&gt;"",R43=3,S43=0),3,              (IF(AND(R43&lt;&gt;"",R43=3,S43=1),3,                           (IF(AND(R43&lt;&gt;"",R43=3,S43=2),2,                        (IF(AND(R43&lt;&gt;"",R43=2),1,                                                 (IF(AND(R43&lt;&gt;"",R43=1),0,                                                               (IF(AND(R43&lt;&gt;"",R43=0),0,                                                                                0)))))))))))</f>
        <v>0</v>
      </c>
      <c r="U43" s="219" t="n">
        <f aca="false">IF(AND(S43&lt;&gt;"",S43=3,R43=0),3,              (IF(AND(S43&lt;&gt;"",S43=3,R43=1),3,                           (IF(AND(S43&lt;&gt;"",S43=3,R43=2),2,                        (IF(AND(S43&lt;&gt;"",S43=2),1,                                                 (IF(AND(S43&lt;&gt;"",S43=1),0,                                                               (IF(AND(S43&lt;&gt;"",S43=0),0,                                                                                0)))))))))))</f>
        <v>0</v>
      </c>
      <c r="V43" s="237"/>
      <c r="W43" s="237"/>
      <c r="X43" s="237"/>
      <c r="Y43" s="237"/>
      <c r="Z43" s="237"/>
      <c r="AA43" s="237"/>
      <c r="AB43" s="237"/>
      <c r="AC43" s="237"/>
      <c r="AD43" s="237"/>
      <c r="AE43" s="237"/>
      <c r="AF43" s="237"/>
      <c r="AG43" s="237"/>
      <c r="AH43" s="237"/>
      <c r="AI43" s="237"/>
      <c r="AJ43" s="237"/>
      <c r="AK43" s="237"/>
      <c r="AL43" s="237"/>
      <c r="AM43" s="238" t="str">
        <f aca="true">IF(U43&lt;&gt;"","",IF(C43&lt;&gt;"","verlegt",IF(B43&lt;TODAY(),"offen","")))</f>
        <v/>
      </c>
      <c r="AN43" s="238"/>
      <c r="AO43" s="239" t="str">
        <f aca="true">IF(U43&lt;&gt;"","",IF(C43="","",IF(C43&lt;TODAY(),"offen","")))</f>
        <v/>
      </c>
      <c r="AP43" s="239"/>
      <c r="AQ43" s="223" t="n">
        <f aca="false">IF(F43&gt;G43,1,0)</f>
        <v>0</v>
      </c>
      <c r="AR43" s="223" t="n">
        <f aca="false">IF(G43&gt;F43,1,0)</f>
        <v>0</v>
      </c>
      <c r="AS43" s="27" t="n">
        <f aca="false">IF(H43&gt;I43,1,0)</f>
        <v>0</v>
      </c>
      <c r="AT43" s="27" t="n">
        <f aca="false">IF(I43&gt;H43,1,0)</f>
        <v>0</v>
      </c>
      <c r="AU43" s="223" t="n">
        <f aca="false">IF(J43&gt;K43,1,0)</f>
        <v>0</v>
      </c>
      <c r="AV43" s="223" t="n">
        <f aca="false">IF(K43&gt;J43,1,0)</f>
        <v>0</v>
      </c>
      <c r="AW43" s="27" t="n">
        <f aca="false">IF(L43&gt;M43,1,0)</f>
        <v>0</v>
      </c>
      <c r="AX43" s="27" t="n">
        <f aca="false">IF(M43&gt;L43,1,0)</f>
        <v>0</v>
      </c>
      <c r="AY43" s="223" t="n">
        <f aca="false">IF(N43&gt;O43,1,0)</f>
        <v>0</v>
      </c>
      <c r="AZ43" s="223" t="n">
        <f aca="false">IF(O43&gt;N43,1,0)</f>
        <v>0</v>
      </c>
      <c r="BA43" s="177" t="n">
        <f aca="false">IF(T43=3,1,0)</f>
        <v>0</v>
      </c>
      <c r="BB43" s="177" t="n">
        <f aca="false">IF(T43=2,1,0)</f>
        <v>0</v>
      </c>
      <c r="BC43" s="177" t="n">
        <f aca="false">IF(T43=1,1,0)</f>
        <v>0</v>
      </c>
      <c r="BD43" s="177" t="n">
        <f aca="false">IF(AND(T43=0,U43&lt;&gt;0),1,0)</f>
        <v>0</v>
      </c>
      <c r="BE43" s="177" t="n">
        <f aca="false">IF(U94=3,1,0)</f>
        <v>0</v>
      </c>
      <c r="BF43" s="177" t="n">
        <f aca="false">IF(U94=2,1,0)</f>
        <v>0</v>
      </c>
      <c r="BG43" s="177" t="n">
        <f aca="false">IF(U94=1,1,0)</f>
        <v>0</v>
      </c>
      <c r="BH43" s="177" t="n">
        <f aca="false">IF(AND(U94=0,T94&lt;&gt;0),1,0)</f>
        <v>0</v>
      </c>
      <c r="BI43" s="27"/>
    </row>
    <row r="44" customFormat="false" ht="15" hidden="false" customHeight="true" outlineLevel="0" collapsed="false">
      <c r="A44" s="224"/>
      <c r="B44" s="225"/>
      <c r="C44" s="226"/>
      <c r="D44" s="227" t="str">
        <f aca="false">D43</f>
        <v>Erlenbach/Morlautern </v>
      </c>
      <c r="E44" s="228" t="str">
        <f aca="false">E21</f>
        <v>Niederrkirchen/Roßbach</v>
      </c>
      <c r="F44" s="229"/>
      <c r="G44" s="230"/>
      <c r="H44" s="231"/>
      <c r="I44" s="232"/>
      <c r="J44" s="229"/>
      <c r="K44" s="230"/>
      <c r="L44" s="231"/>
      <c r="M44" s="232"/>
      <c r="N44" s="229"/>
      <c r="O44" s="230"/>
      <c r="P44" s="233" t="str">
        <f aca="false">IF(F44="","",F44+H44+J44+L44+N44)</f>
        <v/>
      </c>
      <c r="Q44" s="234" t="str">
        <f aca="false">IF(G44="","",G44+I44+K44+M44+O44)</f>
        <v/>
      </c>
      <c r="R44" s="235" t="str">
        <f aca="false">IF(F44="","",AQ44+AS44+AU44+AW44+AY44)</f>
        <v/>
      </c>
      <c r="S44" s="236" t="str">
        <f aca="false">IF(G44="","",AR44+AT44+AV44+AX44+AZ44)</f>
        <v/>
      </c>
      <c r="T44" s="218" t="n">
        <f aca="false">IF(AND(R44&lt;&gt;"",R44=3,S44=0),3,              (IF(AND(R44&lt;&gt;"",R44=3,S44=1),3,                           (IF(AND(R44&lt;&gt;"",R44=3,S44=2),2,                        (IF(AND(R44&lt;&gt;"",R44=2),1,                                                 (IF(AND(R44&lt;&gt;"",R44=1),0,                                                               (IF(AND(R44&lt;&gt;"",R44=0),0,                                                                                0)))))))))))</f>
        <v>0</v>
      </c>
      <c r="U44" s="219" t="n">
        <f aca="false">IF(AND(S44&lt;&gt;"",S44=3,R44=0),3,              (IF(AND(S44&lt;&gt;"",S44=3,R44=1),3,                           (IF(AND(S44&lt;&gt;"",S44=3,R44=2),2,                        (IF(AND(S44&lt;&gt;"",S44=2),1,                                                 (IF(AND(S44&lt;&gt;"",S44=1),0,                                                               (IF(AND(S44&lt;&gt;"",S44=0),0,                                                                                0)))))))))))</f>
        <v>0</v>
      </c>
      <c r="V44" s="237"/>
      <c r="W44" s="237"/>
      <c r="X44" s="237"/>
      <c r="Y44" s="237"/>
      <c r="Z44" s="237"/>
      <c r="AA44" s="237"/>
      <c r="AB44" s="237"/>
      <c r="AC44" s="237"/>
      <c r="AD44" s="237"/>
      <c r="AE44" s="237"/>
      <c r="AF44" s="237"/>
      <c r="AG44" s="237"/>
      <c r="AH44" s="237"/>
      <c r="AI44" s="237"/>
      <c r="AJ44" s="237"/>
      <c r="AK44" s="237"/>
      <c r="AL44" s="237"/>
      <c r="AM44" s="238" t="str">
        <f aca="true">IF(U44&lt;&gt;"","",IF(C44&lt;&gt;"","verlegt",IF(B44&lt;TODAY(),"offen","")))</f>
        <v/>
      </c>
      <c r="AN44" s="238"/>
      <c r="AO44" s="239" t="str">
        <f aca="true">IF(U44&lt;&gt;"","",IF(C44="","",IF(C44&lt;TODAY(),"offen","")))</f>
        <v/>
      </c>
      <c r="AP44" s="239"/>
      <c r="AQ44" s="223" t="n">
        <f aca="false">IF(F44&gt;G44,1,0)</f>
        <v>0</v>
      </c>
      <c r="AR44" s="223" t="n">
        <f aca="false">IF(G44&gt;F44,1,0)</f>
        <v>0</v>
      </c>
      <c r="AS44" s="27" t="n">
        <f aca="false">IF(H44&gt;I44,1,0)</f>
        <v>0</v>
      </c>
      <c r="AT44" s="27" t="n">
        <f aca="false">IF(I44&gt;H44,1,0)</f>
        <v>0</v>
      </c>
      <c r="AU44" s="223" t="n">
        <f aca="false">IF(J44&gt;K44,1,0)</f>
        <v>0</v>
      </c>
      <c r="AV44" s="223" t="n">
        <f aca="false">IF(K44&gt;J44,1,0)</f>
        <v>0</v>
      </c>
      <c r="AW44" s="27" t="n">
        <f aca="false">IF(L44&gt;M44,1,0)</f>
        <v>0</v>
      </c>
      <c r="AX44" s="27" t="n">
        <f aca="false">IF(M44&gt;L44,1,0)</f>
        <v>0</v>
      </c>
      <c r="AY44" s="223" t="n">
        <f aca="false">IF(N44&gt;O44,1,0)</f>
        <v>0</v>
      </c>
      <c r="AZ44" s="223" t="n">
        <f aca="false">IF(O44&gt;N44,1,0)</f>
        <v>0</v>
      </c>
      <c r="BA44" s="177" t="n">
        <f aca="false">IF(T44=3,1,0)</f>
        <v>0</v>
      </c>
      <c r="BB44" s="177" t="n">
        <f aca="false">IF(T44=2,1,0)</f>
        <v>0</v>
      </c>
      <c r="BC44" s="177" t="n">
        <f aca="false">IF(T44=1,1,0)</f>
        <v>0</v>
      </c>
      <c r="BD44" s="177" t="n">
        <f aca="false">IF(AND(T44=0,U44&lt;&gt;0),1,0)</f>
        <v>0</v>
      </c>
      <c r="BE44" s="177" t="n">
        <f aca="false">IF(U105=3,1,0)</f>
        <v>0</v>
      </c>
      <c r="BF44" s="177" t="n">
        <f aca="false">IF(U105=2,1,0)</f>
        <v>0</v>
      </c>
      <c r="BG44" s="177" t="n">
        <f aca="false">IF(U105=1,1,0)</f>
        <v>0</v>
      </c>
      <c r="BH44" s="177" t="n">
        <f aca="false">IF(AND(U105=0,T105&lt;&gt;0),1,0)</f>
        <v>0</v>
      </c>
      <c r="BI44" s="27"/>
    </row>
    <row r="45" customFormat="false" ht="15" hidden="false" customHeight="true" outlineLevel="0" collapsed="false">
      <c r="A45" s="224"/>
      <c r="B45" s="225"/>
      <c r="C45" s="226"/>
      <c r="D45" s="227" t="str">
        <f aca="false">D43</f>
        <v>Erlenbach/Morlautern </v>
      </c>
      <c r="E45" s="228" t="str">
        <f aca="false">E24</f>
        <v>TV Rodenbach Bronze</v>
      </c>
      <c r="F45" s="229"/>
      <c r="G45" s="230"/>
      <c r="H45" s="231"/>
      <c r="I45" s="232"/>
      <c r="J45" s="229"/>
      <c r="K45" s="230"/>
      <c r="L45" s="231"/>
      <c r="M45" s="232"/>
      <c r="N45" s="229"/>
      <c r="O45" s="230"/>
      <c r="P45" s="233" t="str">
        <f aca="false">IF(F45="","",F45+H45+J45+L45+N45)</f>
        <v/>
      </c>
      <c r="Q45" s="234" t="str">
        <f aca="false">IF(G45="","",G45+I45+K45+M45+O45)</f>
        <v/>
      </c>
      <c r="R45" s="235" t="str">
        <f aca="false">IF(F45="","",AQ45+AS45+AU45+AW45+AY45)</f>
        <v/>
      </c>
      <c r="S45" s="236" t="str">
        <f aca="false">IF(G45="","",AR45+AT45+AV45+AX45+AZ45)</f>
        <v/>
      </c>
      <c r="T45" s="218" t="n">
        <f aca="false">IF(AND(R45&lt;&gt;"",R45=3,S45=0),3,              (IF(AND(R45&lt;&gt;"",R45=3,S45=1),3,                           (IF(AND(R45&lt;&gt;"",R45=3,S45=2),2,                        (IF(AND(R45&lt;&gt;"",R45=2),1,                                                 (IF(AND(R45&lt;&gt;"",R45=1),0,                                                               (IF(AND(R45&lt;&gt;"",R45=0),0,                                                                                0)))))))))))</f>
        <v>0</v>
      </c>
      <c r="U45" s="219" t="n">
        <f aca="false">IF(AND(S45&lt;&gt;"",S45=3,R45=0),3,              (IF(AND(S45&lt;&gt;"",S45=3,R45=1),3,                           (IF(AND(S45&lt;&gt;"",S45=3,R45=2),2,                        (IF(AND(S45&lt;&gt;"",S45=2),1,                                                 (IF(AND(S45&lt;&gt;"",S45=1),0,                                                               (IF(AND(S45&lt;&gt;"",S45=0),0,                                                                                0)))))))))))</f>
        <v>0</v>
      </c>
      <c r="V45" s="237"/>
      <c r="W45" s="237"/>
      <c r="X45" s="237"/>
      <c r="Y45" s="237"/>
      <c r="Z45" s="237"/>
      <c r="AA45" s="237"/>
      <c r="AB45" s="237"/>
      <c r="AC45" s="237"/>
      <c r="AD45" s="237"/>
      <c r="AE45" s="237"/>
      <c r="AF45" s="237"/>
      <c r="AG45" s="237"/>
      <c r="AH45" s="237"/>
      <c r="AI45" s="237"/>
      <c r="AJ45" s="237"/>
      <c r="AK45" s="237"/>
      <c r="AL45" s="237"/>
      <c r="AM45" s="238" t="str">
        <f aca="true">IF(U45&lt;&gt;"","",IF(C45&lt;&gt;"","verlegt",IF(B45&lt;TODAY(),"offen","")))</f>
        <v/>
      </c>
      <c r="AN45" s="238"/>
      <c r="AO45" s="239" t="str">
        <f aca="true">IF(U45&lt;&gt;"","",IF(C45="","",IF(C45&lt;TODAY(),"offen","")))</f>
        <v/>
      </c>
      <c r="AP45" s="239"/>
      <c r="AQ45" s="223" t="n">
        <f aca="false">IF(F45&gt;G45,1,0)</f>
        <v>0</v>
      </c>
      <c r="AR45" s="223" t="n">
        <f aca="false">IF(G45&gt;F45,1,0)</f>
        <v>0</v>
      </c>
      <c r="AS45" s="27" t="n">
        <f aca="false">IF(H45&gt;I45,1,0)</f>
        <v>0</v>
      </c>
      <c r="AT45" s="27" t="n">
        <f aca="false">IF(I45&gt;H45,1,0)</f>
        <v>0</v>
      </c>
      <c r="AU45" s="223" t="n">
        <f aca="false">IF(J45&gt;K45,1,0)</f>
        <v>0</v>
      </c>
      <c r="AV45" s="223" t="n">
        <f aca="false">IF(K45&gt;J45,1,0)</f>
        <v>0</v>
      </c>
      <c r="AW45" s="27" t="n">
        <f aca="false">IF(L45&gt;M45,1,0)</f>
        <v>0</v>
      </c>
      <c r="AX45" s="27" t="n">
        <f aca="false">IF(M45&gt;L45,1,0)</f>
        <v>0</v>
      </c>
      <c r="AY45" s="223" t="n">
        <f aca="false">IF(N45&gt;O45,1,0)</f>
        <v>0</v>
      </c>
      <c r="AZ45" s="223" t="n">
        <f aca="false">IF(O45&gt;N45,1,0)</f>
        <v>0</v>
      </c>
      <c r="BA45" s="177" t="n">
        <f aca="false">IF(T45=3,1,0)</f>
        <v>0</v>
      </c>
      <c r="BB45" s="177" t="n">
        <f aca="false">IF(T45=2,1,0)</f>
        <v>0</v>
      </c>
      <c r="BC45" s="177" t="n">
        <f aca="false">IF(T45=1,1,0)</f>
        <v>0</v>
      </c>
      <c r="BD45" s="177" t="n">
        <f aca="false">IF(AND(T45=0,U45&lt;&gt;0),1,0)</f>
        <v>0</v>
      </c>
      <c r="BE45" s="177" t="n">
        <f aca="false">IF(U116=3,1,0)</f>
        <v>0</v>
      </c>
      <c r="BF45" s="177" t="n">
        <f aca="false">IF(U116=2,1,0)</f>
        <v>0</v>
      </c>
      <c r="BG45" s="177" t="n">
        <f aca="false">IF(U116=1,1,0)</f>
        <v>0</v>
      </c>
      <c r="BH45" s="177" t="n">
        <f aca="false">IF(AND(U116=0,T116&lt;&gt;0),1,0)</f>
        <v>0</v>
      </c>
      <c r="BI45" s="27"/>
    </row>
    <row r="46" customFormat="false" ht="15" hidden="true" customHeight="true" outlineLevel="0" collapsed="false">
      <c r="A46" s="224"/>
      <c r="B46" s="225"/>
      <c r="C46" s="226"/>
      <c r="D46" s="227" t="str">
        <f aca="false">D45</f>
        <v>Erlenbach/Morlautern </v>
      </c>
      <c r="E46" s="228" t="n">
        <f aca="false">E27</f>
        <v>0</v>
      </c>
      <c r="F46" s="229"/>
      <c r="G46" s="230"/>
      <c r="H46" s="231"/>
      <c r="I46" s="232"/>
      <c r="J46" s="229"/>
      <c r="K46" s="230"/>
      <c r="L46" s="231"/>
      <c r="M46" s="232"/>
      <c r="N46" s="229"/>
      <c r="O46" s="230"/>
      <c r="P46" s="233" t="str">
        <f aca="false">IF(F46="","",F46+H46+J46+L46+N46)</f>
        <v/>
      </c>
      <c r="Q46" s="234" t="str">
        <f aca="false">IF(G46="","",G46+I46+K46+M46+O46)</f>
        <v/>
      </c>
      <c r="R46" s="235" t="str">
        <f aca="false">IF(F46="","",AQ46+AS46+AU46+AW46+AY46)</f>
        <v/>
      </c>
      <c r="S46" s="236" t="str">
        <f aca="false">IF(G46="","",AR46+AT46+AV46+AX46+AZ46)</f>
        <v/>
      </c>
      <c r="T46" s="218" t="n">
        <f aca="false">IF(AND(R46&lt;&gt;"",R46=3,S46=0),3,              (IF(AND(R46&lt;&gt;"",R46=3,S46=1),3,                           (IF(AND(R46&lt;&gt;"",R46=3,S46=2),2,                        (IF(AND(R46&lt;&gt;"",R46=2),1,                                                 (IF(AND(R46&lt;&gt;"",R46=1),0,                                                               (IF(AND(R46&lt;&gt;"",R46=0),0,                                                                                0)))))))))))</f>
        <v>0</v>
      </c>
      <c r="U46" s="219" t="n">
        <f aca="false">IF(AND(S46&lt;&gt;"",S46=3,R46=0),3,              (IF(AND(S46&lt;&gt;"",S46=3,R46=1),3,                           (IF(AND(S46&lt;&gt;"",S46=3,R46=2),2,                        (IF(AND(S46&lt;&gt;"",S46=2),1,                                                 (IF(AND(S46&lt;&gt;"",S46=1),0,                                                               (IF(AND(S46&lt;&gt;"",S46=0),0,                                                                                0)))))))))))</f>
        <v>0</v>
      </c>
      <c r="V46" s="237"/>
      <c r="W46" s="237"/>
      <c r="X46" s="237"/>
      <c r="Y46" s="237"/>
      <c r="Z46" s="237"/>
      <c r="AA46" s="237"/>
      <c r="AB46" s="237"/>
      <c r="AC46" s="237"/>
      <c r="AD46" s="237"/>
      <c r="AE46" s="237"/>
      <c r="AF46" s="237"/>
      <c r="AG46" s="237"/>
      <c r="AH46" s="237"/>
      <c r="AI46" s="237"/>
      <c r="AJ46" s="237"/>
      <c r="AK46" s="237"/>
      <c r="AL46" s="237"/>
      <c r="AM46" s="238" t="str">
        <f aca="true">IF(U46&lt;&gt;"","",IF(C46&lt;&gt;"","verlegt",IF(B46&lt;TODAY(),"offen","")))</f>
        <v/>
      </c>
      <c r="AN46" s="238"/>
      <c r="AO46" s="239" t="str">
        <f aca="true">IF(U46&lt;&gt;"","",IF(C46="","",IF(C46&lt;TODAY(),"offen","")))</f>
        <v/>
      </c>
      <c r="AP46" s="239"/>
      <c r="AQ46" s="223" t="n">
        <f aca="false">IF(F46&gt;G46,1,0)</f>
        <v>0</v>
      </c>
      <c r="AR46" s="223" t="n">
        <f aca="false">IF(G46&gt;F46,1,0)</f>
        <v>0</v>
      </c>
      <c r="AS46" s="27" t="n">
        <f aca="false">IF(H46&gt;I46,1,0)</f>
        <v>0</v>
      </c>
      <c r="AT46" s="27" t="n">
        <f aca="false">IF(I46&gt;H46,1,0)</f>
        <v>0</v>
      </c>
      <c r="AU46" s="223" t="n">
        <f aca="false">IF(J46&gt;K46,1,0)</f>
        <v>0</v>
      </c>
      <c r="AV46" s="223" t="n">
        <f aca="false">IF(K46&gt;J46,1,0)</f>
        <v>0</v>
      </c>
      <c r="AW46" s="27" t="n">
        <f aca="false">IF(L46&gt;M46,1,0)</f>
        <v>0</v>
      </c>
      <c r="AX46" s="27" t="n">
        <f aca="false">IF(M46&gt;L46,1,0)</f>
        <v>0</v>
      </c>
      <c r="AY46" s="223" t="n">
        <f aca="false">IF(N46&gt;O46,1,0)</f>
        <v>0</v>
      </c>
      <c r="AZ46" s="223" t="n">
        <f aca="false">IF(O46&gt;N46,1,0)</f>
        <v>0</v>
      </c>
      <c r="BA46" s="177" t="n">
        <f aca="false">IF(T46=3,1,0)</f>
        <v>0</v>
      </c>
      <c r="BB46" s="177" t="n">
        <f aca="false">IF(T46=2,1,0)</f>
        <v>0</v>
      </c>
      <c r="BC46" s="177" t="n">
        <f aca="false">IF(T46=1,1,0)</f>
        <v>0</v>
      </c>
      <c r="BD46" s="177" t="n">
        <f aca="false">IF(AND(T46=0,U46&lt;&gt;0),1,0)</f>
        <v>0</v>
      </c>
      <c r="BE46" s="177" t="n">
        <f aca="false">IF(U127=3,1,0)</f>
        <v>0</v>
      </c>
      <c r="BF46" s="177" t="n">
        <f aca="false">IF(U127=2,1,0)</f>
        <v>0</v>
      </c>
      <c r="BG46" s="177" t="n">
        <f aca="false">IF(U127=1,1,0)</f>
        <v>0</v>
      </c>
      <c r="BH46" s="177" t="n">
        <f aca="false">IF(AND(U127=0,T127&lt;&gt;0),1,0)</f>
        <v>0</v>
      </c>
      <c r="BI46" s="27"/>
    </row>
    <row r="47" customFormat="false" ht="15" hidden="true" customHeight="true" outlineLevel="0" collapsed="false">
      <c r="A47" s="224"/>
      <c r="B47" s="225"/>
      <c r="C47" s="226"/>
      <c r="D47" s="227" t="str">
        <f aca="false">D45</f>
        <v>Erlenbach/Morlautern </v>
      </c>
      <c r="E47" s="240" t="n">
        <f aca="false">E30</f>
        <v>0</v>
      </c>
      <c r="F47" s="229"/>
      <c r="G47" s="230"/>
      <c r="H47" s="231"/>
      <c r="I47" s="232"/>
      <c r="J47" s="229"/>
      <c r="K47" s="230"/>
      <c r="L47" s="231"/>
      <c r="M47" s="232"/>
      <c r="N47" s="229"/>
      <c r="O47" s="230"/>
      <c r="P47" s="233" t="str">
        <f aca="false">IF(F47="","",F47+H47+J47+L47+N47)</f>
        <v/>
      </c>
      <c r="Q47" s="234" t="str">
        <f aca="false">IF(G47="","",G47+I47+K47+M47+O47)</f>
        <v/>
      </c>
      <c r="R47" s="235" t="str">
        <f aca="false">IF(F47="","",AQ47+AS47+AU47+AW47+AY47)</f>
        <v/>
      </c>
      <c r="S47" s="236" t="str">
        <f aca="false">IF(G47="","",AR47+AT47+AV47+AX47+AZ47)</f>
        <v/>
      </c>
      <c r="T47" s="218" t="n">
        <f aca="false">IF(AND(R47&lt;&gt;"",R47=3,S47=0),3,              (IF(AND(R47&lt;&gt;"",R47=3,S47=1),3,                           (IF(AND(R47&lt;&gt;"",R47=3,S47=2),2,                        (IF(AND(R47&lt;&gt;"",R47=2),1,                                                 (IF(AND(R47&lt;&gt;"",R47=1),0,                                                               (IF(AND(R47&lt;&gt;"",R47=0),0,                                                                                0)))))))))))</f>
        <v>0</v>
      </c>
      <c r="U47" s="219" t="n">
        <f aca="false">IF(AND(S47&lt;&gt;"",S47=3,R47=0),3,              (IF(AND(S47&lt;&gt;"",S47=3,R47=1),3,                           (IF(AND(S47&lt;&gt;"",S47=3,R47=2),2,                        (IF(AND(S47&lt;&gt;"",S47=2),1,                                                 (IF(AND(S47&lt;&gt;"",S47=1),0,                                                               (IF(AND(S47&lt;&gt;"",S47=0),0,                                                                                0)))))))))))</f>
        <v>0</v>
      </c>
      <c r="V47" s="237"/>
      <c r="W47" s="237"/>
      <c r="X47" s="237"/>
      <c r="Y47" s="237"/>
      <c r="Z47" s="237"/>
      <c r="AA47" s="237"/>
      <c r="AB47" s="237"/>
      <c r="AC47" s="237"/>
      <c r="AD47" s="237"/>
      <c r="AE47" s="237"/>
      <c r="AF47" s="237"/>
      <c r="AG47" s="237"/>
      <c r="AH47" s="237"/>
      <c r="AI47" s="237"/>
      <c r="AJ47" s="237"/>
      <c r="AK47" s="237"/>
      <c r="AL47" s="237"/>
      <c r="AM47" s="238" t="str">
        <f aca="true">IF(U47&lt;&gt;"","",IF(C47&lt;&gt;"","verlegt",IF(B47&lt;TODAY(),"offen","")))</f>
        <v/>
      </c>
      <c r="AN47" s="238"/>
      <c r="AO47" s="239" t="str">
        <f aca="true">IF(U47&lt;&gt;"","",IF(C47="","",IF(C47&lt;TODAY(),"offen","")))</f>
        <v/>
      </c>
      <c r="AP47" s="239"/>
      <c r="AQ47" s="223" t="n">
        <f aca="false">IF(F47&gt;G47,1,0)</f>
        <v>0</v>
      </c>
      <c r="AR47" s="223" t="n">
        <f aca="false">IF(G47&gt;F47,1,0)</f>
        <v>0</v>
      </c>
      <c r="AS47" s="27" t="n">
        <f aca="false">IF(H47&gt;I47,1,0)</f>
        <v>0</v>
      </c>
      <c r="AT47" s="27" t="n">
        <f aca="false">IF(I47&gt;H47,1,0)</f>
        <v>0</v>
      </c>
      <c r="AU47" s="223" t="n">
        <f aca="false">IF(J47&gt;K47,1,0)</f>
        <v>0</v>
      </c>
      <c r="AV47" s="223" t="n">
        <f aca="false">IF(K47&gt;J47,1,0)</f>
        <v>0</v>
      </c>
      <c r="AW47" s="27" t="n">
        <f aca="false">IF(L47&gt;M47,1,0)</f>
        <v>0</v>
      </c>
      <c r="AX47" s="27" t="n">
        <f aca="false">IF(M47&gt;L47,1,0)</f>
        <v>0</v>
      </c>
      <c r="AY47" s="223" t="n">
        <f aca="false">IF(N47&gt;O47,1,0)</f>
        <v>0</v>
      </c>
      <c r="AZ47" s="223" t="n">
        <f aca="false">IF(O47&gt;N47,1,0)</f>
        <v>0</v>
      </c>
      <c r="BA47" s="177" t="n">
        <f aca="false">IF(T47=3,1,0)</f>
        <v>0</v>
      </c>
      <c r="BB47" s="177" t="n">
        <f aca="false">IF(T47=2,1,0)</f>
        <v>0</v>
      </c>
      <c r="BC47" s="177" t="n">
        <f aca="false">IF(T47=1,1,0)</f>
        <v>0</v>
      </c>
      <c r="BD47" s="177" t="n">
        <f aca="false">IF(AND(T47=0,U47&lt;&gt;0),1,0)</f>
        <v>0</v>
      </c>
      <c r="BE47" s="177" t="n">
        <f aca="false">IF(U138=3,1,0)</f>
        <v>0</v>
      </c>
      <c r="BF47" s="177" t="n">
        <f aca="false">IF(U138=2,1,0)</f>
        <v>0</v>
      </c>
      <c r="BG47" s="177" t="n">
        <f aca="false">IF(U138=1,1,0)</f>
        <v>0</v>
      </c>
      <c r="BH47" s="177" t="n">
        <f aca="false">IF(AND(U138=0,T138&lt;&gt;0),1,0)</f>
        <v>0</v>
      </c>
      <c r="BI47" s="27"/>
    </row>
    <row r="48" customFormat="false" ht="15" hidden="true" customHeight="true" outlineLevel="0" collapsed="false">
      <c r="A48" s="241"/>
      <c r="B48" s="242"/>
      <c r="C48" s="243"/>
      <c r="D48" s="227" t="str">
        <f aca="false">D47</f>
        <v>Erlenbach/Morlautern </v>
      </c>
      <c r="E48" s="244" t="n">
        <f aca="false">E33</f>
        <v>0</v>
      </c>
      <c r="F48" s="245"/>
      <c r="G48" s="246"/>
      <c r="H48" s="247"/>
      <c r="I48" s="248"/>
      <c r="J48" s="245"/>
      <c r="K48" s="246"/>
      <c r="L48" s="247"/>
      <c r="M48" s="248"/>
      <c r="N48" s="245"/>
      <c r="O48" s="246"/>
      <c r="P48" s="249" t="str">
        <f aca="false">IF(F48="","",F48+H48+J48+L48+N48)</f>
        <v/>
      </c>
      <c r="Q48" s="250" t="str">
        <f aca="false">IF(G48="","",G48+I48+K48+M48+O48)</f>
        <v/>
      </c>
      <c r="R48" s="251" t="str">
        <f aca="false">IF(F48="","",AQ48+AS48+AU48+AW48+AY48)</f>
        <v/>
      </c>
      <c r="S48" s="252" t="str">
        <f aca="false">IF(G48="","",AR48+AT48+AV48+AX48+AZ48)</f>
        <v/>
      </c>
      <c r="T48" s="218" t="n">
        <f aca="false">IF(AND(R48&lt;&gt;"",R48=3,S48=0),3,              (IF(AND(R48&lt;&gt;"",R48=3,S48=1),3,                           (IF(AND(R48&lt;&gt;"",R48=3,S48=2),2,                        (IF(AND(R48&lt;&gt;"",R48=2),1,                                                 (IF(AND(R48&lt;&gt;"",R48=1),0,                                                               (IF(AND(R48&lt;&gt;"",R48=0),0,                                                                                0)))))))))))</f>
        <v>0</v>
      </c>
      <c r="U48" s="219" t="n">
        <f aca="false">IF(AND(S48&lt;&gt;"",S48=3,R48=0),3,              (IF(AND(S48&lt;&gt;"",S48=3,R48=1),3,                           (IF(AND(S48&lt;&gt;"",S48=3,R48=2),2,                        (IF(AND(S48&lt;&gt;"",S48=2),1,                                                 (IF(AND(S48&lt;&gt;"",S48=1),0,                                                               (IF(AND(S48&lt;&gt;"",S48=0),0,                                                                                0)))))))))))</f>
        <v>0</v>
      </c>
      <c r="V48" s="253"/>
      <c r="W48" s="253"/>
      <c r="X48" s="253"/>
      <c r="Y48" s="253"/>
      <c r="Z48" s="253"/>
      <c r="AA48" s="253"/>
      <c r="AB48" s="253"/>
      <c r="AC48" s="253"/>
      <c r="AD48" s="253"/>
      <c r="AE48" s="253"/>
      <c r="AF48" s="253"/>
      <c r="AG48" s="253"/>
      <c r="AH48" s="253"/>
      <c r="AI48" s="253"/>
      <c r="AJ48" s="253"/>
      <c r="AK48" s="253"/>
      <c r="AL48" s="253"/>
      <c r="AM48" s="254" t="str">
        <f aca="true">IF(U48&lt;&gt;"","",IF(C48&lt;&gt;"","verlegt",IF(B48&lt;TODAY(),"offen","")))</f>
        <v/>
      </c>
      <c r="AN48" s="254"/>
      <c r="AO48" s="255" t="str">
        <f aca="true">IF(U48&lt;&gt;"","",IF(C48="","",IF(C48&lt;TODAY(),"offen","")))</f>
        <v/>
      </c>
      <c r="AP48" s="255"/>
      <c r="AQ48" s="223" t="n">
        <f aca="false">IF(F48&gt;G48,1,0)</f>
        <v>0</v>
      </c>
      <c r="AR48" s="223" t="n">
        <f aca="false">IF(G48&gt;F48,1,0)</f>
        <v>0</v>
      </c>
      <c r="AS48" s="27" t="n">
        <f aca="false">IF(H48&gt;I48,1,0)</f>
        <v>0</v>
      </c>
      <c r="AT48" s="27" t="n">
        <f aca="false">IF(I48&gt;H48,1,0)</f>
        <v>0</v>
      </c>
      <c r="AU48" s="223" t="n">
        <f aca="false">IF(J48&gt;K48,1,0)</f>
        <v>0</v>
      </c>
      <c r="AV48" s="223" t="n">
        <f aca="false">IF(K48&gt;J48,1,0)</f>
        <v>0</v>
      </c>
      <c r="AW48" s="27" t="n">
        <f aca="false">IF(L48&gt;M48,1,0)</f>
        <v>0</v>
      </c>
      <c r="AX48" s="27" t="n">
        <f aca="false">IF(M48&gt;L48,1,0)</f>
        <v>0</v>
      </c>
      <c r="AY48" s="223" t="n">
        <f aca="false">IF(N48&gt;O48,1,0)</f>
        <v>0</v>
      </c>
      <c r="AZ48" s="223" t="n">
        <f aca="false">IF(O48&gt;N48,1,0)</f>
        <v>0</v>
      </c>
      <c r="BA48" s="177" t="n">
        <f aca="false">IF(T48=3,1,0)</f>
        <v>0</v>
      </c>
      <c r="BB48" s="177" t="n">
        <f aca="false">IF(T48=2,1,0)</f>
        <v>0</v>
      </c>
      <c r="BC48" s="177" t="n">
        <f aca="false">IF(T48=1,1,0)</f>
        <v>0</v>
      </c>
      <c r="BD48" s="177" t="n">
        <f aca="false">IF(AND(T48=0,U48&lt;&gt;0),1,0)</f>
        <v>0</v>
      </c>
      <c r="BE48" s="177" t="n">
        <f aca="false">IF(149=3,1,0)</f>
        <v>0</v>
      </c>
      <c r="BF48" s="177" t="n">
        <f aca="false">IF(U149=2,1,0)</f>
        <v>0</v>
      </c>
      <c r="BG48" s="177" t="n">
        <f aca="false">IF(U149=1,1,0)</f>
        <v>0</v>
      </c>
      <c r="BH48" s="177" t="n">
        <f aca="false">IF(AND(U149=0,T149&lt;&gt;0),1,0)</f>
        <v>0</v>
      </c>
      <c r="BI48" s="27"/>
    </row>
    <row r="49" customFormat="false" ht="15.75" hidden="false" customHeight="false" outlineLevel="0" collapsed="false">
      <c r="A49" s="26"/>
      <c r="C49" s="27"/>
      <c r="D49" s="24"/>
      <c r="E49" s="24"/>
      <c r="T49" s="218" t="n">
        <f aca="false">IF(AND(R49&lt;&gt;"",R49=3,S49=0),3,              (IF(AND(R49&lt;&gt;"",R49=3,S49=1),3,                           (IF(AND(R49&lt;&gt;"",R49=3,S49=2),2,                        (IF(AND(R49&lt;&gt;"",R49=2),1,                                                 (IF(AND(R49&lt;&gt;"",R49=1),0,                                                               (IF(AND(R49&lt;&gt;"",R49=0),0,                                                                                0)))))))))))</f>
        <v>0</v>
      </c>
      <c r="U49" s="219" t="n">
        <f aca="false">IF(AND(S49&lt;&gt;"",S49=3,R49=0),3,              (IF(AND(S49&lt;&gt;"",S49=3,R49=1),3,                           (IF(AND(S49&lt;&gt;"",S49=3,R49=2),2,                        (IF(AND(S49&lt;&gt;"",S49=2),1,                                                 (IF(AND(S49&lt;&gt;"",S49=1),0,                                                               (IF(AND(S49&lt;&gt;"",S49=0),0,                                                                                0)))))))))))</f>
        <v>0</v>
      </c>
      <c r="V49" s="256"/>
      <c r="W49" s="256"/>
      <c r="X49" s="257"/>
      <c r="Y49" s="257"/>
      <c r="Z49" s="257"/>
      <c r="AA49" s="257"/>
      <c r="AB49" s="257"/>
      <c r="AC49" s="257"/>
      <c r="AD49" s="257"/>
      <c r="AE49" s="257"/>
      <c r="AF49" s="257"/>
      <c r="AG49" s="257"/>
      <c r="AH49" s="257"/>
      <c r="AI49" s="257"/>
      <c r="AJ49" s="257"/>
      <c r="AK49" s="257"/>
      <c r="AL49" s="257"/>
      <c r="AM49" s="257"/>
      <c r="AQ49" s="223"/>
      <c r="AR49" s="223"/>
      <c r="AS49" s="27"/>
      <c r="AT49" s="27"/>
      <c r="AU49" s="223"/>
      <c r="AV49" s="223"/>
      <c r="AW49" s="27"/>
      <c r="AX49" s="27"/>
      <c r="AY49" s="223"/>
      <c r="AZ49" s="223"/>
      <c r="BA49" s="258" t="n">
        <f aca="false">SUM(BA39:BA48)</f>
        <v>0</v>
      </c>
      <c r="BB49" s="258" t="n">
        <f aca="false">SUM(BB39:BB48)</f>
        <v>0</v>
      </c>
      <c r="BC49" s="258" t="n">
        <f aca="false">SUM(BC39:BC48)</f>
        <v>0</v>
      </c>
      <c r="BD49" s="258" t="n">
        <f aca="false">SUM(BD39:BD48)</f>
        <v>0</v>
      </c>
      <c r="BE49" s="258" t="n">
        <f aca="false">SUM(BE39:BE48)</f>
        <v>0</v>
      </c>
      <c r="BF49" s="258" t="n">
        <f aca="false">SUM(BF39:BF48)</f>
        <v>0</v>
      </c>
      <c r="BG49" s="258" t="n">
        <f aca="false">SUM(BG39:BG48)</f>
        <v>0</v>
      </c>
      <c r="BH49" s="258" t="n">
        <f aca="false">SUM(BH39:BH48)</f>
        <v>0</v>
      </c>
      <c r="BI49" s="27" t="n">
        <f aca="false">SUM(BA49:BH49)</f>
        <v>0</v>
      </c>
    </row>
    <row r="50" customFormat="false" ht="15.75" hidden="false" customHeight="false" outlineLevel="0" collapsed="false">
      <c r="A50" s="205"/>
      <c r="B50" s="206"/>
      <c r="C50" s="259"/>
      <c r="D50" s="260" t="str">
        <f aca="false">E6</f>
        <v>TV Rodenbach Silver</v>
      </c>
      <c r="E50" s="209" t="str">
        <f aca="false">E3</f>
        <v>Erlenbach/Morlautern </v>
      </c>
      <c r="F50" s="212"/>
      <c r="G50" s="213"/>
      <c r="H50" s="210"/>
      <c r="I50" s="211"/>
      <c r="J50" s="212"/>
      <c r="K50" s="213"/>
      <c r="L50" s="210"/>
      <c r="M50" s="211"/>
      <c r="N50" s="212"/>
      <c r="O50" s="213"/>
      <c r="P50" s="216" t="str">
        <f aca="false">IF(F50="","",F50+H50+J50+L50+N50)</f>
        <v/>
      </c>
      <c r="Q50" s="217" t="str">
        <f aca="false">IF(G50="","",G50+I50+K50+M50+O50)</f>
        <v/>
      </c>
      <c r="R50" s="216" t="str">
        <f aca="false">IF(F50="","",AQ50+AS50+AU50+AW50+AY50)</f>
        <v/>
      </c>
      <c r="S50" s="217" t="str">
        <f aca="false">IF(G50="","",AR50+AT50+AV50+AX50+AZ50)</f>
        <v/>
      </c>
      <c r="T50" s="218" t="n">
        <f aca="false">IF(AND(R50&lt;&gt;"",R50=3,S50=0),3,              (IF(AND(R50&lt;&gt;"",R50=3,S50=1),3,                           (IF(AND(R50&lt;&gt;"",R50=3,S50=2),2,                        (IF(AND(R50&lt;&gt;"",R50=2),1,                                                 (IF(AND(R50&lt;&gt;"",R50=1),0,                                                               (IF(AND(R50&lt;&gt;"",R50=0),0,                                                                                0)))))))))))</f>
        <v>0</v>
      </c>
      <c r="U50" s="219" t="n">
        <f aca="false">IF(AND(S50&lt;&gt;"",S50=3,R50=0),3,              (IF(AND(S50&lt;&gt;"",S50=3,R50=1),3,                           (IF(AND(S50&lt;&gt;"",S50=3,R50=2),2,                        (IF(AND(S50&lt;&gt;"",S50=2),1,                                                 (IF(AND(S50&lt;&gt;"",S50=1),0,                                                               (IF(AND(S50&lt;&gt;"",S50=0),0,                                                                                0)))))))))))</f>
        <v>0</v>
      </c>
      <c r="V50" s="220"/>
      <c r="W50" s="220"/>
      <c r="X50" s="220"/>
      <c r="Y50" s="220"/>
      <c r="Z50" s="220"/>
      <c r="AA50" s="220"/>
      <c r="AB50" s="220"/>
      <c r="AC50" s="220"/>
      <c r="AD50" s="220"/>
      <c r="AE50" s="220"/>
      <c r="AF50" s="220"/>
      <c r="AG50" s="220"/>
      <c r="AH50" s="220"/>
      <c r="AI50" s="220"/>
      <c r="AJ50" s="220"/>
      <c r="AK50" s="220"/>
      <c r="AL50" s="220"/>
      <c r="AM50" s="221" t="str">
        <f aca="true">IF(U50&lt;&gt;"","",IF(C50&lt;&gt;"","verlegt",IF(B50&lt;TODAY(),"offen","")))</f>
        <v/>
      </c>
      <c r="AN50" s="221"/>
      <c r="AO50" s="222" t="str">
        <f aca="true">IF(U50&lt;&gt;"","",IF(C50="","",IF(C50&lt;TODAY(),"offen","")))</f>
        <v/>
      </c>
      <c r="AP50" s="222"/>
      <c r="AQ50" s="223" t="n">
        <f aca="false">IF(F50&gt;G50,1,0)</f>
        <v>0</v>
      </c>
      <c r="AR50" s="223" t="n">
        <f aca="false">IF(G50&gt;F50,1,0)</f>
        <v>0</v>
      </c>
      <c r="AS50" s="27" t="n">
        <f aca="false">IF(H50&gt;I50,1,0)</f>
        <v>0</v>
      </c>
      <c r="AT50" s="27" t="n">
        <f aca="false">IF(I50&gt;H50,1,0)</f>
        <v>0</v>
      </c>
      <c r="AU50" s="223" t="n">
        <f aca="false">IF(J50&gt;K50,1,0)</f>
        <v>0</v>
      </c>
      <c r="AV50" s="223" t="n">
        <f aca="false">IF(K50&gt;J50,1,0)</f>
        <v>0</v>
      </c>
      <c r="AW50" s="27" t="n">
        <f aca="false">IF(L50&gt;M50,1,0)</f>
        <v>0</v>
      </c>
      <c r="AX50" s="27" t="n">
        <f aca="false">IF(M50&gt;L50,1,0)</f>
        <v>0</v>
      </c>
      <c r="AY50" s="223" t="n">
        <f aca="false">IF(N50&gt;O50,1,0)</f>
        <v>0</v>
      </c>
      <c r="AZ50" s="223" t="n">
        <f aca="false">IF(O50&gt;N50,1,0)</f>
        <v>0</v>
      </c>
      <c r="BA50" s="177" t="n">
        <f aca="false">IF(T50=3,1,0)</f>
        <v>0</v>
      </c>
      <c r="BB50" s="177" t="n">
        <f aca="false">IF(T50=2,1,0)</f>
        <v>0</v>
      </c>
      <c r="BC50" s="177" t="n">
        <f aca="false">IF(T50=1,1,0)</f>
        <v>0</v>
      </c>
      <c r="BD50" s="177" t="n">
        <f aca="false">IF(AND(T50=0,U50&lt;&gt;0),1,0)</f>
        <v>0</v>
      </c>
      <c r="BE50" s="177" t="n">
        <f aca="false">IF(U39=3,1,0)</f>
        <v>0</v>
      </c>
      <c r="BF50" s="177" t="n">
        <f aca="false">IF(U39=2,1,0)</f>
        <v>0</v>
      </c>
      <c r="BG50" s="177" t="n">
        <f aca="false">IF(U39=1,1,0)</f>
        <v>0</v>
      </c>
      <c r="BH50" s="177" t="n">
        <f aca="false">IF(AND(U39=0,T39&lt;&gt;0),1,0)</f>
        <v>0</v>
      </c>
      <c r="BI50" s="27"/>
    </row>
    <row r="51" customFormat="false" ht="15.75" hidden="false" customHeight="false" outlineLevel="0" collapsed="false">
      <c r="A51" s="224"/>
      <c r="B51" s="225"/>
      <c r="C51" s="261"/>
      <c r="D51" s="262" t="str">
        <f aca="false">D50</f>
        <v>TV Rodenbach Silver</v>
      </c>
      <c r="E51" s="228" t="str">
        <f aca="false">E9</f>
        <v>SV Miesau</v>
      </c>
      <c r="F51" s="231"/>
      <c r="G51" s="232"/>
      <c r="H51" s="229"/>
      <c r="I51" s="230"/>
      <c r="J51" s="231"/>
      <c r="K51" s="232"/>
      <c r="L51" s="229"/>
      <c r="M51" s="230"/>
      <c r="N51" s="231"/>
      <c r="O51" s="232"/>
      <c r="P51" s="235" t="str">
        <f aca="false">IF(F51="","",F51+H51+J51+L51+N51)</f>
        <v/>
      </c>
      <c r="Q51" s="236" t="str">
        <f aca="false">IF(G51="","",G51+I51+K51+M51+O51)</f>
        <v/>
      </c>
      <c r="R51" s="235" t="str">
        <f aca="false">IF(F51="","",AQ51+AS51+AU51+AW51+AY51)</f>
        <v/>
      </c>
      <c r="S51" s="236" t="str">
        <f aca="false">IF(G51="","",AR51+AT51+AV51+AX51+AZ51)</f>
        <v/>
      </c>
      <c r="T51" s="218" t="n">
        <f aca="false">IF(AND(R51&lt;&gt;"",R51=3,S51=0),3,              (IF(AND(R51&lt;&gt;"",R51=3,S51=1),3,                           (IF(AND(R51&lt;&gt;"",R51=3,S51=2),2,                        (IF(AND(R51&lt;&gt;"",R51=2),1,                                                 (IF(AND(R51&lt;&gt;"",R51=1),0,                                                               (IF(AND(R51&lt;&gt;"",R51=0),0,                                                                                0)))))))))))</f>
        <v>0</v>
      </c>
      <c r="U51" s="219" t="n">
        <f aca="false">IF(AND(S51&lt;&gt;"",S51=3,R51=0),3,              (IF(AND(S51&lt;&gt;"",S51=3,R51=1),3,                           (IF(AND(S51&lt;&gt;"",S51=3,R51=2),2,                        (IF(AND(S51&lt;&gt;"",S51=2),1,                                                 (IF(AND(S51&lt;&gt;"",S51=1),0,                                                               (IF(AND(S51&lt;&gt;"",S51=0),0,                                                                                0)))))))))))</f>
        <v>0</v>
      </c>
      <c r="V51" s="237"/>
      <c r="W51" s="237"/>
      <c r="X51" s="237"/>
      <c r="Y51" s="237"/>
      <c r="Z51" s="237"/>
      <c r="AA51" s="237"/>
      <c r="AB51" s="237"/>
      <c r="AC51" s="237"/>
      <c r="AD51" s="237"/>
      <c r="AE51" s="237"/>
      <c r="AF51" s="237"/>
      <c r="AG51" s="237"/>
      <c r="AH51" s="237"/>
      <c r="AI51" s="237"/>
      <c r="AJ51" s="237"/>
      <c r="AK51" s="237"/>
      <c r="AL51" s="237"/>
      <c r="AM51" s="238" t="str">
        <f aca="true">IF(U51&lt;&gt;"","",IF(C51&lt;&gt;"","verlegt",IF(B51&lt;TODAY(),"offen","")))</f>
        <v/>
      </c>
      <c r="AN51" s="238"/>
      <c r="AO51" s="239" t="str">
        <f aca="true">IF(U51&lt;&gt;"","",IF(C51="","",IF(C51&lt;TODAY(),"offen","")))</f>
        <v/>
      </c>
      <c r="AP51" s="239"/>
      <c r="AQ51" s="223" t="n">
        <f aca="false">IF(F51&gt;G51,1,0)</f>
        <v>0</v>
      </c>
      <c r="AR51" s="223" t="n">
        <f aca="false">IF(G51&gt;F51,1,0)</f>
        <v>0</v>
      </c>
      <c r="AS51" s="27" t="n">
        <f aca="false">IF(H51&gt;I51,1,0)</f>
        <v>0</v>
      </c>
      <c r="AT51" s="27" t="n">
        <f aca="false">IF(I51&gt;H51,1,0)</f>
        <v>0</v>
      </c>
      <c r="AU51" s="223" t="n">
        <f aca="false">IF(J51&gt;K51,1,0)</f>
        <v>0</v>
      </c>
      <c r="AV51" s="223" t="n">
        <f aca="false">IF(K51&gt;J51,1,0)</f>
        <v>0</v>
      </c>
      <c r="AW51" s="27" t="n">
        <f aca="false">IF(L51&gt;M51,1,0)</f>
        <v>0</v>
      </c>
      <c r="AX51" s="27" t="n">
        <f aca="false">IF(M51&gt;L51,1,0)</f>
        <v>0</v>
      </c>
      <c r="AY51" s="223" t="n">
        <f aca="false">IF(N51&gt;O51,1,0)</f>
        <v>0</v>
      </c>
      <c r="AZ51" s="223" t="n">
        <f aca="false">IF(O51&gt;N51,1,0)</f>
        <v>0</v>
      </c>
      <c r="BA51" s="177" t="n">
        <f aca="false">IF(T51=3,1,0)</f>
        <v>0</v>
      </c>
      <c r="BB51" s="177" t="n">
        <f aca="false">IF(T51=2,1,0)</f>
        <v>0</v>
      </c>
      <c r="BC51" s="177" t="n">
        <f aca="false">IF(T51=1,1,0)</f>
        <v>0</v>
      </c>
      <c r="BD51" s="177" t="n">
        <f aca="false">IF(AND(T51=0,U51&lt;&gt;0),1,0)</f>
        <v>0</v>
      </c>
      <c r="BE51" s="177" t="n">
        <f aca="false">IF(U62=3,1,0)</f>
        <v>0</v>
      </c>
      <c r="BF51" s="177" t="n">
        <f aca="false">IF(U62=2,1,0)</f>
        <v>0</v>
      </c>
      <c r="BG51" s="177" t="n">
        <f aca="false">IF(U62=1,1,0)</f>
        <v>0</v>
      </c>
      <c r="BH51" s="177" t="n">
        <f aca="false">IF(AND(U62=0,T62&lt;&gt;0),1,0)</f>
        <v>0</v>
      </c>
      <c r="BI51" s="27"/>
    </row>
    <row r="52" customFormat="false" ht="15.75" hidden="false" customHeight="false" outlineLevel="0" collapsed="false">
      <c r="A52" s="224"/>
      <c r="B52" s="225"/>
      <c r="C52" s="263"/>
      <c r="D52" s="262" t="str">
        <f aca="false">D51</f>
        <v>TV Rodenbach Silver</v>
      </c>
      <c r="E52" s="228" t="str">
        <f aca="false">E12</f>
        <v>TV Rodenbach Purple</v>
      </c>
      <c r="F52" s="231"/>
      <c r="G52" s="232"/>
      <c r="H52" s="229"/>
      <c r="I52" s="230"/>
      <c r="J52" s="231"/>
      <c r="K52" s="232"/>
      <c r="L52" s="229"/>
      <c r="M52" s="230"/>
      <c r="N52" s="231"/>
      <c r="O52" s="232"/>
      <c r="P52" s="235" t="str">
        <f aca="false">IF(F52="","",F52+H52+J52+L52+N52)</f>
        <v/>
      </c>
      <c r="Q52" s="236" t="str">
        <f aca="false">IF(G52="","",G52+I52+K52+M52+O52)</f>
        <v/>
      </c>
      <c r="R52" s="235" t="str">
        <f aca="false">IF(F52="","",AQ52+AS52+AU52+AW52+AY52)</f>
        <v/>
      </c>
      <c r="S52" s="236" t="str">
        <f aca="false">IF(G52="","",AR52+AT52+AV52+AX52+AZ52)</f>
        <v/>
      </c>
      <c r="T52" s="218" t="n">
        <f aca="false">IF(AND(R52&lt;&gt;"",R52=3,S52=0),3,              (IF(AND(R52&lt;&gt;"",R52=3,S52=1),3,                           (IF(AND(R52&lt;&gt;"",R52=3,S52=2),2,                        (IF(AND(R52&lt;&gt;"",R52=2),1,                                                 (IF(AND(R52&lt;&gt;"",R52=1),0,                                                               (IF(AND(R52&lt;&gt;"",R52=0),0,                                                                                0)))))))))))</f>
        <v>0</v>
      </c>
      <c r="U52" s="219" t="n">
        <f aca="false">IF(AND(S52&lt;&gt;"",S52=3,R52=0),3,              (IF(AND(S52&lt;&gt;"",S52=3,R52=1),3,                           (IF(AND(S52&lt;&gt;"",S52=3,R52=2),2,                        (IF(AND(S52&lt;&gt;"",S52=2),1,                                                 (IF(AND(S52&lt;&gt;"",S52=1),0,                                                               (IF(AND(S52&lt;&gt;"",S52=0),0,                                                                                0)))))))))))</f>
        <v>0</v>
      </c>
      <c r="V52" s="237"/>
      <c r="W52" s="237"/>
      <c r="X52" s="237"/>
      <c r="Y52" s="237"/>
      <c r="Z52" s="237"/>
      <c r="AA52" s="237"/>
      <c r="AB52" s="237"/>
      <c r="AC52" s="237"/>
      <c r="AD52" s="237"/>
      <c r="AE52" s="237"/>
      <c r="AF52" s="237"/>
      <c r="AG52" s="237"/>
      <c r="AH52" s="237"/>
      <c r="AI52" s="237"/>
      <c r="AJ52" s="237"/>
      <c r="AK52" s="237"/>
      <c r="AL52" s="237"/>
      <c r="AM52" s="238" t="str">
        <f aca="true">IF(U52&lt;&gt;"","",IF(C52&lt;&gt;"","verlegt",IF(B52&lt;TODAY(),"offen","")))</f>
        <v/>
      </c>
      <c r="AN52" s="238"/>
      <c r="AO52" s="239" t="str">
        <f aca="true">IF(U52&lt;&gt;"","",IF(C52="","",IF(C52&lt;TODAY(),"offen","")))</f>
        <v/>
      </c>
      <c r="AP52" s="239"/>
      <c r="AQ52" s="223" t="n">
        <f aca="false">IF(F52&gt;G52,1,0)</f>
        <v>0</v>
      </c>
      <c r="AR52" s="223" t="n">
        <f aca="false">IF(G52&gt;F52,1,0)</f>
        <v>0</v>
      </c>
      <c r="AS52" s="27" t="n">
        <f aca="false">IF(H52&gt;I52,1,0)</f>
        <v>0</v>
      </c>
      <c r="AT52" s="27" t="n">
        <f aca="false">IF(I52&gt;H52,1,0)</f>
        <v>0</v>
      </c>
      <c r="AU52" s="223" t="n">
        <f aca="false">IF(J52&gt;K52,1,0)</f>
        <v>0</v>
      </c>
      <c r="AV52" s="223" t="n">
        <f aca="false">IF(K52&gt;J52,1,0)</f>
        <v>0</v>
      </c>
      <c r="AW52" s="27" t="n">
        <f aca="false">IF(L52&gt;M52,1,0)</f>
        <v>0</v>
      </c>
      <c r="AX52" s="27" t="n">
        <f aca="false">IF(M52&gt;L52,1,0)</f>
        <v>0</v>
      </c>
      <c r="AY52" s="223" t="n">
        <f aca="false">IF(N52&gt;O52,1,0)</f>
        <v>0</v>
      </c>
      <c r="AZ52" s="223" t="n">
        <f aca="false">IF(O52&gt;N52,1,0)</f>
        <v>0</v>
      </c>
      <c r="BA52" s="177" t="n">
        <f aca="false">IF(T52=3,1,0)</f>
        <v>0</v>
      </c>
      <c r="BB52" s="177" t="n">
        <f aca="false">IF(T52=2,1,0)</f>
        <v>0</v>
      </c>
      <c r="BC52" s="177" t="n">
        <f aca="false">IF(T52=1,1,0)</f>
        <v>0</v>
      </c>
      <c r="BD52" s="177" t="n">
        <f aca="false">IF(AND(T52=0,U52&lt;&gt;0),1,0)</f>
        <v>0</v>
      </c>
      <c r="BE52" s="177" t="n">
        <f aca="false">IF(U73=3,1,0)</f>
        <v>0</v>
      </c>
      <c r="BF52" s="177" t="n">
        <f aca="false">IF(U73=2,1,0)</f>
        <v>0</v>
      </c>
      <c r="BG52" s="177" t="n">
        <f aca="false">IF(U73=1,1,0)</f>
        <v>0</v>
      </c>
      <c r="BH52" s="177" t="n">
        <f aca="false">IF(AND(U73=0,T73&lt;&gt;0),1,0)</f>
        <v>0</v>
      </c>
      <c r="BI52" s="27"/>
    </row>
    <row r="53" customFormat="false" ht="15.75" hidden="false" customHeight="false" outlineLevel="0" collapsed="false">
      <c r="A53" s="224"/>
      <c r="B53" s="225"/>
      <c r="C53" s="261"/>
      <c r="D53" s="262" t="str">
        <f aca="false">D52</f>
        <v>TV Rodenbach Silver</v>
      </c>
      <c r="E53" s="228" t="str">
        <f aca="false">E15</f>
        <v>VBC Altenglan</v>
      </c>
      <c r="F53" s="231"/>
      <c r="G53" s="232"/>
      <c r="H53" s="229"/>
      <c r="I53" s="230"/>
      <c r="J53" s="231"/>
      <c r="K53" s="232"/>
      <c r="L53" s="229"/>
      <c r="M53" s="230"/>
      <c r="N53" s="231"/>
      <c r="O53" s="232"/>
      <c r="P53" s="235" t="str">
        <f aca="false">IF(F53="","",F53+H53+J53+L53+N53)</f>
        <v/>
      </c>
      <c r="Q53" s="236" t="str">
        <f aca="false">IF(G53="","",G53+I53+K53+M53+O53)</f>
        <v/>
      </c>
      <c r="R53" s="235" t="str">
        <f aca="false">IF(F53="","",AQ53+AS53+AU53+AW53+AY53)</f>
        <v/>
      </c>
      <c r="S53" s="236" t="str">
        <f aca="false">IF(G53="","",AR53+AT53+AV53+AX53+AZ53)</f>
        <v/>
      </c>
      <c r="T53" s="218" t="n">
        <f aca="false">IF(AND(R53&lt;&gt;"",R53=3,S53=0),3,              (IF(AND(R53&lt;&gt;"",R53=3,S53=1),3,                           (IF(AND(R53&lt;&gt;"",R53=3,S53=2),2,                        (IF(AND(R53&lt;&gt;"",R53=2),1,                                                 (IF(AND(R53&lt;&gt;"",R53=1),0,                                                               (IF(AND(R53&lt;&gt;"",R53=0),0,                                                                                0)))))))))))</f>
        <v>0</v>
      </c>
      <c r="U53" s="219" t="n">
        <f aca="false">IF(AND(S53&lt;&gt;"",S53=3,R53=0),3,              (IF(AND(S53&lt;&gt;"",S53=3,R53=1),3,                           (IF(AND(S53&lt;&gt;"",S53=3,R53=2),2,                        (IF(AND(S53&lt;&gt;"",S53=2),1,                                                 (IF(AND(S53&lt;&gt;"",S53=1),0,                                                               (IF(AND(S53&lt;&gt;"",S53=0),0,                                                                                0)))))))))))</f>
        <v>0</v>
      </c>
      <c r="V53" s="237"/>
      <c r="W53" s="237"/>
      <c r="X53" s="237"/>
      <c r="Y53" s="237"/>
      <c r="Z53" s="237"/>
      <c r="AA53" s="237"/>
      <c r="AB53" s="237"/>
      <c r="AC53" s="237"/>
      <c r="AD53" s="237"/>
      <c r="AE53" s="237"/>
      <c r="AF53" s="237"/>
      <c r="AG53" s="237"/>
      <c r="AH53" s="237"/>
      <c r="AI53" s="237"/>
      <c r="AJ53" s="237"/>
      <c r="AK53" s="237"/>
      <c r="AL53" s="237"/>
      <c r="AM53" s="264" t="str">
        <f aca="true">IF(U53&lt;&gt;"","",IF(C53&lt;&gt;"","verlegt",IF(B53&lt;TODAY(),"offen","")))</f>
        <v/>
      </c>
      <c r="AN53" s="264"/>
      <c r="AO53" s="239" t="str">
        <f aca="true">IF(U53&lt;&gt;"","",IF(C53="","",IF(C53&lt;TODAY(),"offen","")))</f>
        <v/>
      </c>
      <c r="AP53" s="239"/>
      <c r="AQ53" s="223" t="n">
        <f aca="false">IF(F53&gt;G53,1,0)</f>
        <v>0</v>
      </c>
      <c r="AR53" s="223" t="n">
        <f aca="false">IF(G53&gt;F53,1,0)</f>
        <v>0</v>
      </c>
      <c r="AS53" s="27" t="n">
        <f aca="false">IF(H53&gt;I53,1,0)</f>
        <v>0</v>
      </c>
      <c r="AT53" s="27" t="n">
        <f aca="false">IF(I53&gt;H53,1,0)</f>
        <v>0</v>
      </c>
      <c r="AU53" s="223" t="n">
        <f aca="false">IF(J53&gt;K53,1,0)</f>
        <v>0</v>
      </c>
      <c r="AV53" s="223" t="n">
        <f aca="false">IF(K53&gt;J53,1,0)</f>
        <v>0</v>
      </c>
      <c r="AW53" s="27" t="n">
        <f aca="false">IF(L53&gt;M53,1,0)</f>
        <v>0</v>
      </c>
      <c r="AX53" s="27" t="n">
        <f aca="false">IF(M53&gt;L53,1,0)</f>
        <v>0</v>
      </c>
      <c r="AY53" s="223" t="n">
        <f aca="false">IF(N53&gt;O53,1,0)</f>
        <v>0</v>
      </c>
      <c r="AZ53" s="223" t="n">
        <f aca="false">IF(O53&gt;N53,1,0)</f>
        <v>0</v>
      </c>
      <c r="BA53" s="177" t="n">
        <f aca="false">IF(T53=3,1,0)</f>
        <v>0</v>
      </c>
      <c r="BB53" s="177" t="n">
        <f aca="false">IF(T53=2,1,0)</f>
        <v>0</v>
      </c>
      <c r="BC53" s="177" t="n">
        <f aca="false">IF(T53=1,1,0)</f>
        <v>0</v>
      </c>
      <c r="BD53" s="177" t="n">
        <f aca="false">IF(AND(T53=0,U53&lt;&gt;0),1,0)</f>
        <v>0</v>
      </c>
      <c r="BE53" s="177" t="n">
        <f aca="false">IF(U84=3,1,0)</f>
        <v>0</v>
      </c>
      <c r="BF53" s="177" t="n">
        <f aca="false">IF(U84=2,1,0)</f>
        <v>0</v>
      </c>
      <c r="BG53" s="177" t="n">
        <f aca="false">IF(U84=1,1,0)</f>
        <v>0</v>
      </c>
      <c r="BH53" s="177" t="n">
        <f aca="false">IF(AND(U84=0,T84&lt;&gt;0),1,0)</f>
        <v>0</v>
      </c>
      <c r="BI53" s="27"/>
    </row>
    <row r="54" customFormat="false" ht="15.75" hidden="false" customHeight="false" outlineLevel="0" collapsed="false">
      <c r="A54" s="224"/>
      <c r="B54" s="225"/>
      <c r="C54" s="261"/>
      <c r="D54" s="262" t="str">
        <f aca="false">D53</f>
        <v>TV Rodenbach Silver</v>
      </c>
      <c r="E54" s="228" t="str">
        <f aca="false">E18</f>
        <v>TV Rodenbach Royal Red</v>
      </c>
      <c r="F54" s="231"/>
      <c r="G54" s="232"/>
      <c r="H54" s="229"/>
      <c r="I54" s="230"/>
      <c r="J54" s="231"/>
      <c r="K54" s="232"/>
      <c r="L54" s="229"/>
      <c r="M54" s="230"/>
      <c r="N54" s="231"/>
      <c r="O54" s="232"/>
      <c r="P54" s="235" t="str">
        <f aca="false">IF(F54="","",F54+H54+J54+L54+N54)</f>
        <v/>
      </c>
      <c r="Q54" s="236" t="str">
        <f aca="false">IF(G54="","",G54+I54+K54+M54+O54)</f>
        <v/>
      </c>
      <c r="R54" s="235" t="str">
        <f aca="false">IF(F54="","",AQ54+AS54+AU54+AW54+AY54)</f>
        <v/>
      </c>
      <c r="S54" s="236" t="str">
        <f aca="false">IF(G54="","",AR54+AT54+AV54+AX54+AZ54)</f>
        <v/>
      </c>
      <c r="T54" s="218" t="n">
        <f aca="false">IF(AND(R54&lt;&gt;"",R54=3,S54=0),3,              (IF(AND(R54&lt;&gt;"",R54=3,S54=1),3,                           (IF(AND(R54&lt;&gt;"",R54=3,S54=2),2,                        (IF(AND(R54&lt;&gt;"",R54=2),1,                                                 (IF(AND(R54&lt;&gt;"",R54=1),0,                                                               (IF(AND(R54&lt;&gt;"",R54=0),0,                                                                                0)))))))))))</f>
        <v>0</v>
      </c>
      <c r="U54" s="219" t="n">
        <f aca="false">IF(AND(S54&lt;&gt;"",S54=3,R54=0),3,              (IF(AND(S54&lt;&gt;"",S54=3,R54=1),3,                           (IF(AND(S54&lt;&gt;"",S54=3,R54=2),2,                        (IF(AND(S54&lt;&gt;"",S54=2),1,                                                 (IF(AND(S54&lt;&gt;"",S54=1),0,                                                               (IF(AND(S54&lt;&gt;"",S54=0),0,                                                                                0)))))))))))</f>
        <v>0</v>
      </c>
      <c r="V54" s="237"/>
      <c r="W54" s="237"/>
      <c r="X54" s="237"/>
      <c r="Y54" s="237"/>
      <c r="Z54" s="237"/>
      <c r="AA54" s="237"/>
      <c r="AB54" s="237"/>
      <c r="AC54" s="237"/>
      <c r="AD54" s="237"/>
      <c r="AE54" s="237"/>
      <c r="AF54" s="237"/>
      <c r="AG54" s="237"/>
      <c r="AH54" s="237"/>
      <c r="AI54" s="237"/>
      <c r="AJ54" s="237"/>
      <c r="AK54" s="237"/>
      <c r="AL54" s="237"/>
      <c r="AM54" s="238" t="str">
        <f aca="true">IF(U54&lt;&gt;"","",IF(C54&lt;&gt;"","verlegt",IF(B54&lt;TODAY(),"offen","")))</f>
        <v/>
      </c>
      <c r="AN54" s="238"/>
      <c r="AO54" s="239" t="str">
        <f aca="true">IF(U54&lt;&gt;"","",IF(C54="","",IF(C54&lt;TODAY(),"offen","")))</f>
        <v/>
      </c>
      <c r="AP54" s="239"/>
      <c r="AQ54" s="223" t="n">
        <f aca="false">IF(F54&gt;G54,1,0)</f>
        <v>0</v>
      </c>
      <c r="AR54" s="223" t="n">
        <f aca="false">IF(G54&gt;F54,1,0)</f>
        <v>0</v>
      </c>
      <c r="AS54" s="27" t="n">
        <f aca="false">IF(H54&gt;I54,1,0)</f>
        <v>0</v>
      </c>
      <c r="AT54" s="27" t="n">
        <f aca="false">IF(I54&gt;H54,1,0)</f>
        <v>0</v>
      </c>
      <c r="AU54" s="223" t="n">
        <f aca="false">IF(J54&gt;K54,1,0)</f>
        <v>0</v>
      </c>
      <c r="AV54" s="223" t="n">
        <f aca="false">IF(K54&gt;J54,1,0)</f>
        <v>0</v>
      </c>
      <c r="AW54" s="27" t="n">
        <f aca="false">IF(L54&gt;M54,1,0)</f>
        <v>0</v>
      </c>
      <c r="AX54" s="27" t="n">
        <f aca="false">IF(M54&gt;L54,1,0)</f>
        <v>0</v>
      </c>
      <c r="AY54" s="223" t="n">
        <f aca="false">IF(N54&gt;O54,1,0)</f>
        <v>0</v>
      </c>
      <c r="AZ54" s="223" t="n">
        <f aca="false">IF(O54&gt;N54,1,0)</f>
        <v>0</v>
      </c>
      <c r="BA54" s="177" t="n">
        <f aca="false">IF(T54=3,1,0)</f>
        <v>0</v>
      </c>
      <c r="BB54" s="177" t="n">
        <f aca="false">IF(T54=2,1,0)</f>
        <v>0</v>
      </c>
      <c r="BC54" s="177" t="n">
        <f aca="false">IF(T54=1,1,0)</f>
        <v>0</v>
      </c>
      <c r="BD54" s="177" t="n">
        <f aca="false">IF(AND(T54=0,U54&lt;&gt;0),1,0)</f>
        <v>0</v>
      </c>
      <c r="BE54" s="177" t="n">
        <f aca="false">IF(U95=3,1,0)</f>
        <v>0</v>
      </c>
      <c r="BF54" s="177" t="n">
        <f aca="false">IF(U95=2,1,0)</f>
        <v>0</v>
      </c>
      <c r="BG54" s="177" t="n">
        <f aca="false">IF(U95=1,1,0)</f>
        <v>0</v>
      </c>
      <c r="BH54" s="177" t="n">
        <f aca="false">IF(AND(U95=0,T95&lt;&gt;0),1,0)</f>
        <v>0</v>
      </c>
      <c r="BI54" s="27"/>
    </row>
    <row r="55" customFormat="false" ht="15" hidden="false" customHeight="true" outlineLevel="0" collapsed="false">
      <c r="A55" s="224"/>
      <c r="B55" s="225"/>
      <c r="C55" s="263"/>
      <c r="D55" s="262" t="str">
        <f aca="false">D54</f>
        <v>TV Rodenbach Silver</v>
      </c>
      <c r="E55" s="228" t="str">
        <f aca="false">E21</f>
        <v>Niederrkirchen/Roßbach</v>
      </c>
      <c r="F55" s="231" t="n">
        <v>25</v>
      </c>
      <c r="G55" s="232" t="n">
        <v>0</v>
      </c>
      <c r="H55" s="229" t="n">
        <v>25</v>
      </c>
      <c r="I55" s="230" t="n">
        <v>0</v>
      </c>
      <c r="J55" s="231" t="n">
        <v>25</v>
      </c>
      <c r="K55" s="232" t="n">
        <v>0</v>
      </c>
      <c r="L55" s="229"/>
      <c r="M55" s="230"/>
      <c r="N55" s="231"/>
      <c r="O55" s="232"/>
      <c r="P55" s="294" t="n">
        <f aca="false">IF(F55="","",F55+H55+J55+L55+N55)</f>
        <v>75</v>
      </c>
      <c r="Q55" s="295" t="n">
        <f aca="false">IF(G55="","",G55+I55+K55+M55+O55)</f>
        <v>0</v>
      </c>
      <c r="R55" s="294" t="n">
        <f aca="false">IF(F55="","",AQ55+AS55+AU55+AW55+AY55)</f>
        <v>3</v>
      </c>
      <c r="S55" s="295" t="n">
        <f aca="false">IF(G55="","",AR55+AT55+AV55+AX55+AZ55)</f>
        <v>0</v>
      </c>
      <c r="T55" s="218" t="n">
        <f aca="false">IF(AND(R55&lt;&gt;"",R55=3,S55=0),3,              (IF(AND(R55&lt;&gt;"",R55=3,S55=1),3,                           (IF(AND(R55&lt;&gt;"",R55=3,S55=2),2,                        (IF(AND(R55&lt;&gt;"",R55=2),1,                                                 (IF(AND(R55&lt;&gt;"",R55=1),0,                                                               (IF(AND(R55&lt;&gt;"",R55=0),0,                                                                                0)))))))))))</f>
        <v>3</v>
      </c>
      <c r="U55" s="219" t="n">
        <f aca="false">IF(AND(S55&lt;&gt;"",S55=3,R55=0),3,              (IF(AND(S55&lt;&gt;"",S55=3,R55=1),3,                           (IF(AND(S55&lt;&gt;"",S55=3,R55=2),2,                        (IF(AND(S55&lt;&gt;"",S55=2),1,                                                 (IF(AND(S55&lt;&gt;"",S55=1),0,                                                               (IF(AND(S55&lt;&gt;"",S55=0),0,                                                                                0)))))))))))</f>
        <v>0</v>
      </c>
      <c r="V55" s="237"/>
      <c r="W55" s="237"/>
      <c r="X55" s="237"/>
      <c r="Y55" s="237"/>
      <c r="Z55" s="237"/>
      <c r="AA55" s="237"/>
      <c r="AB55" s="237"/>
      <c r="AC55" s="237"/>
      <c r="AD55" s="237"/>
      <c r="AE55" s="237"/>
      <c r="AF55" s="237"/>
      <c r="AG55" s="237"/>
      <c r="AH55" s="237"/>
      <c r="AI55" s="237"/>
      <c r="AJ55" s="237"/>
      <c r="AK55" s="237"/>
      <c r="AL55" s="237"/>
      <c r="AM55" s="238" t="str">
        <f aca="true">IF(U55&lt;&gt;"","",IF(C55&lt;&gt;"","verlegt",IF(B55&lt;TODAY(),"offen","")))</f>
        <v/>
      </c>
      <c r="AN55" s="238"/>
      <c r="AO55" s="239" t="str">
        <f aca="true">IF(U55&lt;&gt;"","",IF(C55="","",IF(C55&lt;TODAY(),"offen","")))</f>
        <v/>
      </c>
      <c r="AP55" s="239"/>
      <c r="AQ55" s="223" t="n">
        <f aca="false">IF(F55&gt;G55,1,0)</f>
        <v>1</v>
      </c>
      <c r="AR55" s="223" t="n">
        <f aca="false">IF(G55&gt;F55,1,0)</f>
        <v>0</v>
      </c>
      <c r="AS55" s="27" t="n">
        <f aca="false">IF(H55&gt;I55,1,0)</f>
        <v>1</v>
      </c>
      <c r="AT55" s="27" t="n">
        <f aca="false">IF(I55&gt;H55,1,0)</f>
        <v>0</v>
      </c>
      <c r="AU55" s="223" t="n">
        <f aca="false">IF(J55&gt;K55,1,0)</f>
        <v>1</v>
      </c>
      <c r="AV55" s="223" t="n">
        <f aca="false">IF(K55&gt;J55,1,0)</f>
        <v>0</v>
      </c>
      <c r="AW55" s="27" t="n">
        <f aca="false">IF(L55&gt;M55,1,0)</f>
        <v>0</v>
      </c>
      <c r="AX55" s="27" t="n">
        <f aca="false">IF(M55&gt;L55,1,0)</f>
        <v>0</v>
      </c>
      <c r="AY55" s="223" t="n">
        <f aca="false">IF(N55&gt;O55,1,0)</f>
        <v>0</v>
      </c>
      <c r="AZ55" s="223" t="n">
        <f aca="false">IF(O55&gt;N55,1,0)</f>
        <v>0</v>
      </c>
      <c r="BA55" s="177" t="n">
        <f aca="false">IF(T55=3,1,0)</f>
        <v>1</v>
      </c>
      <c r="BB55" s="177" t="n">
        <f aca="false">IF(T55=2,1,0)</f>
        <v>0</v>
      </c>
      <c r="BC55" s="177" t="n">
        <f aca="false">IF(T55=1,1,0)</f>
        <v>0</v>
      </c>
      <c r="BD55" s="177" t="n">
        <f aca="false">IF(AND(T55=0,U55&lt;&gt;0),1,0)</f>
        <v>0</v>
      </c>
      <c r="BE55" s="177" t="n">
        <f aca="false">IF(U106=3,1,0)</f>
        <v>0</v>
      </c>
      <c r="BF55" s="177" t="n">
        <f aca="false">IF(U106=2,1,0)</f>
        <v>0</v>
      </c>
      <c r="BG55" s="177" t="n">
        <f aca="false">IF(U106=1,1,0)</f>
        <v>0</v>
      </c>
      <c r="BH55" s="177" t="n">
        <f aca="false">IF(AND(U106=0,T106&lt;&gt;0),1,0)</f>
        <v>0</v>
      </c>
      <c r="BI55" s="27"/>
    </row>
    <row r="56" customFormat="false" ht="15" hidden="false" customHeight="true" outlineLevel="0" collapsed="false">
      <c r="A56" s="224"/>
      <c r="B56" s="225"/>
      <c r="C56" s="263"/>
      <c r="D56" s="262" t="str">
        <f aca="false">D55</f>
        <v>TV Rodenbach Silver</v>
      </c>
      <c r="E56" s="228" t="str">
        <f aca="false">E24</f>
        <v>TV Rodenbach Bronze</v>
      </c>
      <c r="F56" s="231"/>
      <c r="G56" s="232"/>
      <c r="H56" s="229"/>
      <c r="I56" s="230"/>
      <c r="J56" s="231"/>
      <c r="K56" s="232"/>
      <c r="L56" s="229"/>
      <c r="M56" s="230"/>
      <c r="N56" s="231"/>
      <c r="O56" s="232"/>
      <c r="P56" s="235" t="str">
        <f aca="false">IF(F56="","",F56+H56+J56+L56+N56)</f>
        <v/>
      </c>
      <c r="Q56" s="236" t="str">
        <f aca="false">IF(G56="","",G56+I56+K56+M56+O56)</f>
        <v/>
      </c>
      <c r="R56" s="235" t="str">
        <f aca="false">IF(F56="","",AQ56+AS56+AU56+AW56+AY56)</f>
        <v/>
      </c>
      <c r="S56" s="236" t="str">
        <f aca="false">IF(G56="","",AR56+AT56+AV56+AX56+AZ56)</f>
        <v/>
      </c>
      <c r="T56" s="218" t="n">
        <f aca="false">IF(AND(R56&lt;&gt;"",R56=3,S56=0),3,              (IF(AND(R56&lt;&gt;"",R56=3,S56=1),3,                           (IF(AND(R56&lt;&gt;"",R56=3,S56=2),2,                        (IF(AND(R56&lt;&gt;"",R56=2),1,                                                 (IF(AND(R56&lt;&gt;"",R56=1),0,                                                               (IF(AND(R56&lt;&gt;"",R56=0),0,                                                                                0)))))))))))</f>
        <v>0</v>
      </c>
      <c r="U56" s="219" t="n">
        <f aca="false">IF(AND(S56&lt;&gt;"",S56=3,R56=0),3,              (IF(AND(S56&lt;&gt;"",S56=3,R56=1),3,                           (IF(AND(S56&lt;&gt;"",S56=3,R56=2),2,                        (IF(AND(S56&lt;&gt;"",S56=2),1,                                                 (IF(AND(S56&lt;&gt;"",S56=1),0,                                                               (IF(AND(S56&lt;&gt;"",S56=0),0,                                                                                0)))))))))))</f>
        <v>0</v>
      </c>
      <c r="V56" s="237"/>
      <c r="W56" s="237"/>
      <c r="X56" s="237"/>
      <c r="Y56" s="237"/>
      <c r="Z56" s="237"/>
      <c r="AA56" s="237"/>
      <c r="AB56" s="237"/>
      <c r="AC56" s="237"/>
      <c r="AD56" s="237"/>
      <c r="AE56" s="237"/>
      <c r="AF56" s="237"/>
      <c r="AG56" s="237"/>
      <c r="AH56" s="237"/>
      <c r="AI56" s="237"/>
      <c r="AJ56" s="237"/>
      <c r="AK56" s="237"/>
      <c r="AL56" s="237"/>
      <c r="AM56" s="238" t="str">
        <f aca="true">IF(U56&lt;&gt;"","",IF(C56&lt;&gt;"","verlegt",IF(B56&lt;TODAY(),"offen","")))</f>
        <v/>
      </c>
      <c r="AN56" s="238"/>
      <c r="AO56" s="239" t="str">
        <f aca="true">IF(U56&lt;&gt;"","",IF(C56="","",IF(C56&lt;TODAY(),"offen","")))</f>
        <v/>
      </c>
      <c r="AP56" s="239"/>
      <c r="AQ56" s="223" t="n">
        <f aca="false">IF(F56&gt;G56,1,0)</f>
        <v>0</v>
      </c>
      <c r="AR56" s="223" t="n">
        <f aca="false">IF(G56&gt;F56,1,0)</f>
        <v>0</v>
      </c>
      <c r="AS56" s="27" t="n">
        <f aca="false">IF(H56&gt;I56,1,0)</f>
        <v>0</v>
      </c>
      <c r="AT56" s="27" t="n">
        <f aca="false">IF(I56&gt;H56,1,0)</f>
        <v>0</v>
      </c>
      <c r="AU56" s="223" t="n">
        <f aca="false">IF(J56&gt;K56,1,0)</f>
        <v>0</v>
      </c>
      <c r="AV56" s="223" t="n">
        <f aca="false">IF(K56&gt;J56,1,0)</f>
        <v>0</v>
      </c>
      <c r="AW56" s="27" t="n">
        <f aca="false">IF(L56&gt;M56,1,0)</f>
        <v>0</v>
      </c>
      <c r="AX56" s="27" t="n">
        <f aca="false">IF(M56&gt;L56,1,0)</f>
        <v>0</v>
      </c>
      <c r="AY56" s="223" t="n">
        <f aca="false">IF(N56&gt;O56,1,0)</f>
        <v>0</v>
      </c>
      <c r="AZ56" s="223" t="n">
        <f aca="false">IF(O56&gt;N56,1,0)</f>
        <v>0</v>
      </c>
      <c r="BA56" s="177" t="n">
        <f aca="false">IF(T56=3,1,0)</f>
        <v>0</v>
      </c>
      <c r="BB56" s="177" t="n">
        <f aca="false">IF(T56=2,1,0)</f>
        <v>0</v>
      </c>
      <c r="BC56" s="177" t="n">
        <f aca="false">IF(T56=1,1,0)</f>
        <v>0</v>
      </c>
      <c r="BD56" s="177" t="n">
        <f aca="false">IF(AND(T56=0,U56&lt;&gt;0),1,0)</f>
        <v>0</v>
      </c>
      <c r="BE56" s="177" t="n">
        <f aca="false">IF(U117=3,1,0)</f>
        <v>0</v>
      </c>
      <c r="BF56" s="177" t="n">
        <f aca="false">IF(U117=2,1,0)</f>
        <v>0</v>
      </c>
      <c r="BG56" s="177" t="n">
        <f aca="false">IF(U117=1,1,0)</f>
        <v>0</v>
      </c>
      <c r="BH56" s="177" t="n">
        <f aca="false">IF(AND(U117=0,T117&lt;&gt;0),1,0)</f>
        <v>0</v>
      </c>
      <c r="BI56" s="27"/>
    </row>
    <row r="57" customFormat="false" ht="15" hidden="true" customHeight="true" outlineLevel="0" collapsed="false">
      <c r="A57" s="224"/>
      <c r="B57" s="225"/>
      <c r="C57" s="263"/>
      <c r="D57" s="262" t="str">
        <f aca="false">D56</f>
        <v>TV Rodenbach Silver</v>
      </c>
      <c r="E57" s="228" t="n">
        <f aca="false">E27</f>
        <v>0</v>
      </c>
      <c r="F57" s="231"/>
      <c r="G57" s="232"/>
      <c r="H57" s="229"/>
      <c r="I57" s="230"/>
      <c r="J57" s="231"/>
      <c r="K57" s="232"/>
      <c r="L57" s="229"/>
      <c r="M57" s="230"/>
      <c r="N57" s="231"/>
      <c r="O57" s="232"/>
      <c r="P57" s="235" t="str">
        <f aca="false">IF(F57="","",F57+H57+J57+L57+N57)</f>
        <v/>
      </c>
      <c r="Q57" s="236" t="str">
        <f aca="false">IF(G57="","",G57+I57+K57+M57+O57)</f>
        <v/>
      </c>
      <c r="R57" s="235" t="str">
        <f aca="false">IF(F57="","",AQ57+AS57+AU57+AW57+AY57)</f>
        <v/>
      </c>
      <c r="S57" s="236" t="str">
        <f aca="false">IF(G57="","",AR57+AT57+AV57+AX57+AZ57)</f>
        <v/>
      </c>
      <c r="T57" s="218" t="n">
        <f aca="false">IF(AND(R57&lt;&gt;"",R57=3,S57=0),3,              (IF(AND(R57&lt;&gt;"",R57=3,S57=1),3,                           (IF(AND(R57&lt;&gt;"",R57=3,S57=2),2,                        (IF(AND(R57&lt;&gt;"",R57=2),1,                                                 (IF(AND(R57&lt;&gt;"",R57=1),0,                                                               (IF(AND(R57&lt;&gt;"",R57=0),0,                                                                                0)))))))))))</f>
        <v>0</v>
      </c>
      <c r="U57" s="219" t="n">
        <f aca="false">IF(AND(S57&lt;&gt;"",S57=3,R57=0),3,              (IF(AND(S57&lt;&gt;"",S57=3,R57=1),3,                           (IF(AND(S57&lt;&gt;"",S57=3,R57=2),2,                        (IF(AND(S57&lt;&gt;"",S57=2),1,                                                 (IF(AND(S57&lt;&gt;"",S57=1),0,                                                               (IF(AND(S57&lt;&gt;"",S57=0),0,                                                                                0)))))))))))</f>
        <v>0</v>
      </c>
      <c r="V57" s="237"/>
      <c r="W57" s="237"/>
      <c r="X57" s="237"/>
      <c r="Y57" s="237"/>
      <c r="Z57" s="237"/>
      <c r="AA57" s="237"/>
      <c r="AB57" s="237"/>
      <c r="AC57" s="237"/>
      <c r="AD57" s="237"/>
      <c r="AE57" s="237"/>
      <c r="AF57" s="237"/>
      <c r="AG57" s="237"/>
      <c r="AH57" s="237"/>
      <c r="AI57" s="237"/>
      <c r="AJ57" s="237"/>
      <c r="AK57" s="237"/>
      <c r="AL57" s="237"/>
      <c r="AM57" s="238" t="str">
        <f aca="true">IF(U57&lt;&gt;"","",IF(C57&lt;&gt;"","verlegt",IF(B57&lt;TODAY(),"offen","")))</f>
        <v/>
      </c>
      <c r="AN57" s="238"/>
      <c r="AO57" s="239" t="str">
        <f aca="true">IF(U57&lt;&gt;"","",IF(C57="","",IF(C57&lt;TODAY(),"offen","")))</f>
        <v/>
      </c>
      <c r="AP57" s="239"/>
      <c r="AQ57" s="223" t="n">
        <f aca="false">IF(F57&gt;G57,1,0)</f>
        <v>0</v>
      </c>
      <c r="AR57" s="223" t="n">
        <f aca="false">IF(G57&gt;F57,1,0)</f>
        <v>0</v>
      </c>
      <c r="AS57" s="27" t="n">
        <f aca="false">IF(H57&gt;I57,1,0)</f>
        <v>0</v>
      </c>
      <c r="AT57" s="27" t="n">
        <f aca="false">IF(I57&gt;H57,1,0)</f>
        <v>0</v>
      </c>
      <c r="AU57" s="223" t="n">
        <f aca="false">IF(J57&gt;K57,1,0)</f>
        <v>0</v>
      </c>
      <c r="AV57" s="223" t="n">
        <f aca="false">IF(K57&gt;J57,1,0)</f>
        <v>0</v>
      </c>
      <c r="AW57" s="27" t="n">
        <f aca="false">IF(L57&gt;M57,1,0)</f>
        <v>0</v>
      </c>
      <c r="AX57" s="27" t="n">
        <f aca="false">IF(M57&gt;L57,1,0)</f>
        <v>0</v>
      </c>
      <c r="AY57" s="223" t="n">
        <f aca="false">IF(N57&gt;O57,1,0)</f>
        <v>0</v>
      </c>
      <c r="AZ57" s="223" t="n">
        <f aca="false">IF(O57&gt;N57,1,0)</f>
        <v>0</v>
      </c>
      <c r="BA57" s="177" t="n">
        <f aca="false">IF(T57=3,1,0)</f>
        <v>0</v>
      </c>
      <c r="BB57" s="177" t="n">
        <f aca="false">IF(T57=2,1,0)</f>
        <v>0</v>
      </c>
      <c r="BC57" s="177" t="n">
        <f aca="false">IF(T57=1,1,0)</f>
        <v>0</v>
      </c>
      <c r="BD57" s="177" t="n">
        <f aca="false">IF(AND(T57=0,U57&lt;&gt;0),1,0)</f>
        <v>0</v>
      </c>
      <c r="BE57" s="177" t="n">
        <f aca="false">IF(U128=3,1,0)</f>
        <v>0</v>
      </c>
      <c r="BF57" s="177" t="n">
        <f aca="false">IF(U128=2,1,0)</f>
        <v>0</v>
      </c>
      <c r="BG57" s="177" t="n">
        <f aca="false">IF(U128=1,1,0)</f>
        <v>0</v>
      </c>
      <c r="BH57" s="177" t="n">
        <f aca="false">IF(AND(U128=0,T128&lt;&gt;0),1,0)</f>
        <v>0</v>
      </c>
      <c r="BI57" s="27"/>
    </row>
    <row r="58" customFormat="false" ht="15" hidden="true" customHeight="true" outlineLevel="0" collapsed="false">
      <c r="A58" s="224"/>
      <c r="B58" s="225"/>
      <c r="C58" s="263"/>
      <c r="D58" s="262" t="str">
        <f aca="false">D57</f>
        <v>TV Rodenbach Silver</v>
      </c>
      <c r="E58" s="228" t="n">
        <f aca="false">E30</f>
        <v>0</v>
      </c>
      <c r="F58" s="231"/>
      <c r="G58" s="232"/>
      <c r="H58" s="229"/>
      <c r="I58" s="230"/>
      <c r="J58" s="231"/>
      <c r="K58" s="232"/>
      <c r="L58" s="229"/>
      <c r="M58" s="230"/>
      <c r="N58" s="231"/>
      <c r="O58" s="232"/>
      <c r="P58" s="235" t="str">
        <f aca="false">IF(F58="","",F58+H58+J58+L58+N58)</f>
        <v/>
      </c>
      <c r="Q58" s="236" t="str">
        <f aca="false">IF(G58="","",G58+I58+K58+M58+O58)</f>
        <v/>
      </c>
      <c r="R58" s="235" t="str">
        <f aca="false">IF(F58="","",AQ58+AS58+AU58+AW58+AY58)</f>
        <v/>
      </c>
      <c r="S58" s="236" t="str">
        <f aca="false">IF(G58="","",AR58+AT58+AV58+AX58+AZ58)</f>
        <v/>
      </c>
      <c r="T58" s="218" t="n">
        <f aca="false">IF(AND(R58&lt;&gt;"",R58=3,S58=0),3,              (IF(AND(R58&lt;&gt;"",R58=3,S58=1),3,                           (IF(AND(R58&lt;&gt;"",R58=3,S58=2),2,                        (IF(AND(R58&lt;&gt;"",R58=2),1,                                                 (IF(AND(R58&lt;&gt;"",R58=1),0,                                                               (IF(AND(R58&lt;&gt;"",R58=0),0,                                                                                0)))))))))))</f>
        <v>0</v>
      </c>
      <c r="U58" s="219" t="n">
        <f aca="false">IF(AND(S58&lt;&gt;"",S58=3,R58=0),3,              (IF(AND(S58&lt;&gt;"",S58=3,R58=1),3,                           (IF(AND(S58&lt;&gt;"",S58=3,R58=2),2,                        (IF(AND(S58&lt;&gt;"",S58=2),1,                                                 (IF(AND(S58&lt;&gt;"",S58=1),0,                                                               (IF(AND(S58&lt;&gt;"",S58=0),0,                                                                                0)))))))))))</f>
        <v>0</v>
      </c>
      <c r="V58" s="237"/>
      <c r="W58" s="237"/>
      <c r="X58" s="237"/>
      <c r="Y58" s="237"/>
      <c r="Z58" s="237"/>
      <c r="AA58" s="237"/>
      <c r="AB58" s="237"/>
      <c r="AC58" s="237"/>
      <c r="AD58" s="237"/>
      <c r="AE58" s="237"/>
      <c r="AF58" s="237"/>
      <c r="AG58" s="237"/>
      <c r="AH58" s="237"/>
      <c r="AI58" s="237"/>
      <c r="AJ58" s="237"/>
      <c r="AK58" s="237"/>
      <c r="AL58" s="237"/>
      <c r="AM58" s="238" t="str">
        <f aca="true">IF(U58&lt;&gt;"","",IF(C58&lt;&gt;"","verlegt",IF(B58&lt;TODAY(),"offen","")))</f>
        <v/>
      </c>
      <c r="AN58" s="238"/>
      <c r="AO58" s="239" t="str">
        <f aca="true">IF(U58&lt;&gt;"","",IF(C58="","",IF(C58&lt;TODAY(),"offen","")))</f>
        <v/>
      </c>
      <c r="AP58" s="239"/>
      <c r="AQ58" s="223" t="n">
        <f aca="false">IF(F58&gt;G58,1,0)</f>
        <v>0</v>
      </c>
      <c r="AR58" s="223" t="n">
        <f aca="false">IF(G58&gt;F58,1,0)</f>
        <v>0</v>
      </c>
      <c r="AS58" s="27" t="n">
        <f aca="false">IF(H58&gt;I58,1,0)</f>
        <v>0</v>
      </c>
      <c r="AT58" s="27" t="n">
        <f aca="false">IF(I58&gt;H58,1,0)</f>
        <v>0</v>
      </c>
      <c r="AU58" s="223" t="n">
        <f aca="false">IF(J58&gt;K58,1,0)</f>
        <v>0</v>
      </c>
      <c r="AV58" s="223" t="n">
        <f aca="false">IF(K58&gt;J58,1,0)</f>
        <v>0</v>
      </c>
      <c r="AW58" s="27" t="n">
        <f aca="false">IF(L58&gt;M58,1,0)</f>
        <v>0</v>
      </c>
      <c r="AX58" s="27" t="n">
        <f aca="false">IF(M58&gt;L58,1,0)</f>
        <v>0</v>
      </c>
      <c r="AY58" s="223" t="n">
        <f aca="false">IF(N58&gt;O58,1,0)</f>
        <v>0</v>
      </c>
      <c r="AZ58" s="223" t="n">
        <f aca="false">IF(O58&gt;N58,1,0)</f>
        <v>0</v>
      </c>
      <c r="BA58" s="177" t="n">
        <f aca="false">IF(T58=3,1,0)</f>
        <v>0</v>
      </c>
      <c r="BB58" s="177" t="n">
        <f aca="false">IF(T58=2,1,0)</f>
        <v>0</v>
      </c>
      <c r="BC58" s="177" t="n">
        <f aca="false">IF(T58=1,1,0)</f>
        <v>0</v>
      </c>
      <c r="BD58" s="177" t="n">
        <f aca="false">IF(AND(T58=0,U58&lt;&gt;0),1,0)</f>
        <v>0</v>
      </c>
      <c r="BE58" s="177" t="n">
        <f aca="false">IF(U139=3,1,0)</f>
        <v>0</v>
      </c>
      <c r="BF58" s="177" t="n">
        <f aca="false">IF(U139=2,1,0)</f>
        <v>0</v>
      </c>
      <c r="BG58" s="177" t="n">
        <f aca="false">IF(U139=1,1,0)</f>
        <v>0</v>
      </c>
      <c r="BH58" s="177" t="n">
        <f aca="false">IF(AND(U139=0,T139&lt;&gt;0),1,0)</f>
        <v>0</v>
      </c>
      <c r="BI58" s="27"/>
    </row>
    <row r="59" customFormat="false" ht="15.75" hidden="true" customHeight="false" outlineLevel="0" collapsed="false">
      <c r="A59" s="241"/>
      <c r="B59" s="242"/>
      <c r="C59" s="265"/>
      <c r="D59" s="266" t="str">
        <f aca="false">D58</f>
        <v>TV Rodenbach Silver</v>
      </c>
      <c r="E59" s="267" t="n">
        <f aca="false">E33</f>
        <v>0</v>
      </c>
      <c r="F59" s="247"/>
      <c r="G59" s="248"/>
      <c r="H59" s="245"/>
      <c r="I59" s="246"/>
      <c r="J59" s="247"/>
      <c r="K59" s="248"/>
      <c r="L59" s="245"/>
      <c r="M59" s="246"/>
      <c r="N59" s="247"/>
      <c r="O59" s="248"/>
      <c r="P59" s="251" t="str">
        <f aca="false">IF(F59="","",F59+H59+J59+L59+N59)</f>
        <v/>
      </c>
      <c r="Q59" s="252" t="str">
        <f aca="false">IF(G59="","",G59+I59+K59+M59+O59)</f>
        <v/>
      </c>
      <c r="R59" s="251" t="str">
        <f aca="false">IF(F59="","",AQ59+AS59+AU59+AW59+AY59)</f>
        <v/>
      </c>
      <c r="S59" s="252" t="str">
        <f aca="false">IF(G59="","",AR59+AT59+AV59+AX59+AZ59)</f>
        <v/>
      </c>
      <c r="T59" s="218" t="n">
        <f aca="false">IF(AND(R59&lt;&gt;"",R59=3,S59=0),3,              (IF(AND(R59&lt;&gt;"",R59=3,S59=1),3,                           (IF(AND(R59&lt;&gt;"",R59=3,S59=2),2,                        (IF(AND(R59&lt;&gt;"",R59=2),1,                                                 (IF(AND(R59&lt;&gt;"",R59=1),0,                                                               (IF(AND(R59&lt;&gt;"",R59=0),0,                                                                                0)))))))))))</f>
        <v>0</v>
      </c>
      <c r="U59" s="219" t="n">
        <f aca="false">IF(AND(S59&lt;&gt;"",S59=3,R59=0),3,              (IF(AND(S59&lt;&gt;"",S59=3,R59=1),3,                           (IF(AND(S59&lt;&gt;"",S59=3,R59=2),2,                        (IF(AND(S59&lt;&gt;"",S59=2),1,                                                 (IF(AND(S59&lt;&gt;"",S59=1),0,                                                               (IF(AND(S59&lt;&gt;"",S59=0),0,                                                                                0)))))))))))</f>
        <v>0</v>
      </c>
      <c r="V59" s="253"/>
      <c r="W59" s="253"/>
      <c r="X59" s="253"/>
      <c r="Y59" s="253"/>
      <c r="Z59" s="253"/>
      <c r="AA59" s="253"/>
      <c r="AB59" s="253"/>
      <c r="AC59" s="253"/>
      <c r="AD59" s="253"/>
      <c r="AE59" s="253"/>
      <c r="AF59" s="253"/>
      <c r="AG59" s="253"/>
      <c r="AH59" s="253"/>
      <c r="AI59" s="253"/>
      <c r="AJ59" s="253"/>
      <c r="AK59" s="253"/>
      <c r="AL59" s="253"/>
      <c r="AM59" s="254" t="str">
        <f aca="true">IF(U59&lt;&gt;"","",IF(C59&lt;&gt;"","verlegt",IF(B59&lt;TODAY(),"offen","")))</f>
        <v/>
      </c>
      <c r="AN59" s="254"/>
      <c r="AO59" s="255" t="str">
        <f aca="true">IF(U59&lt;&gt;"","",IF(C59="","",IF(C59&lt;TODAY(),"offen","")))</f>
        <v/>
      </c>
      <c r="AP59" s="255"/>
      <c r="AQ59" s="223" t="n">
        <f aca="false">IF(F59&gt;G59,1,0)</f>
        <v>0</v>
      </c>
      <c r="AR59" s="223" t="n">
        <f aca="false">IF(G59&gt;F59,1,0)</f>
        <v>0</v>
      </c>
      <c r="AS59" s="27" t="n">
        <f aca="false">IF(H59&gt;I59,1,0)</f>
        <v>0</v>
      </c>
      <c r="AT59" s="27" t="n">
        <f aca="false">IF(I59&gt;H59,1,0)</f>
        <v>0</v>
      </c>
      <c r="AU59" s="223" t="n">
        <f aca="false">IF(J59&gt;K59,1,0)</f>
        <v>0</v>
      </c>
      <c r="AV59" s="223" t="n">
        <f aca="false">IF(K59&gt;J59,1,0)</f>
        <v>0</v>
      </c>
      <c r="AW59" s="27" t="n">
        <f aca="false">IF(L59&gt;M59,1,0)</f>
        <v>0</v>
      </c>
      <c r="AX59" s="27" t="n">
        <f aca="false">IF(M59&gt;L59,1,0)</f>
        <v>0</v>
      </c>
      <c r="AY59" s="223" t="n">
        <f aca="false">IF(N59&gt;O59,1,0)</f>
        <v>0</v>
      </c>
      <c r="AZ59" s="223" t="n">
        <f aca="false">IF(O59&gt;N59,1,0)</f>
        <v>0</v>
      </c>
      <c r="BA59" s="177" t="n">
        <f aca="false">IF(T59=3,1,0)</f>
        <v>0</v>
      </c>
      <c r="BB59" s="177" t="n">
        <f aca="false">IF(T59=2,1,0)</f>
        <v>0</v>
      </c>
      <c r="BC59" s="177" t="n">
        <f aca="false">IF(T59=1,1,0)</f>
        <v>0</v>
      </c>
      <c r="BD59" s="177" t="n">
        <f aca="false">IF(AND(T59=0,U59&lt;&gt;0),1,0)</f>
        <v>0</v>
      </c>
      <c r="BE59" s="177" t="n">
        <f aca="false">IF(U150=3,1,0)</f>
        <v>0</v>
      </c>
      <c r="BF59" s="177" t="n">
        <f aca="false">IF(U150=2,1,0)</f>
        <v>0</v>
      </c>
      <c r="BG59" s="177" t="n">
        <f aca="false">IF(U150=1,1,0)</f>
        <v>0</v>
      </c>
      <c r="BH59" s="177" t="n">
        <f aca="false">IF(AND(U150=0,T150&lt;&gt;0),1,0)</f>
        <v>0</v>
      </c>
      <c r="BI59" s="27"/>
    </row>
    <row r="60" customFormat="false" ht="15.75" hidden="false" customHeight="false" outlineLevel="0" collapsed="false">
      <c r="A60" s="26"/>
      <c r="C60" s="27"/>
      <c r="D60" s="24"/>
      <c r="E60" s="24"/>
      <c r="T60" s="218" t="n">
        <f aca="false">IF(AND(R60&lt;&gt;"",R60=3,S60=0),3,              (IF(AND(R60&lt;&gt;"",R60=3,S60=1),3,                           (IF(AND(R60&lt;&gt;"",R60=3,S60=2),2,                        (IF(AND(R60&lt;&gt;"",R60=2),1,                                                 (IF(AND(R60&lt;&gt;"",R60=1),0,                                                               (IF(AND(R60&lt;&gt;"",R60=0),0,                                                                                0)))))))))))</f>
        <v>0</v>
      </c>
      <c r="U60" s="219" t="n">
        <f aca="false">IF(AND(S60&lt;&gt;"",S60=3,R60=0),3,              (IF(AND(S60&lt;&gt;"",S60=3,R60=1),3,                           (IF(AND(S60&lt;&gt;"",S60=3,R60=2),2,                        (IF(AND(S60&lt;&gt;"",S60=2),1,                                                 (IF(AND(S60&lt;&gt;"",S60=1),0,                                                               (IF(AND(S60&lt;&gt;"",S60=0),0,                                                                                0)))))))))))</f>
        <v>0</v>
      </c>
      <c r="V60" s="256"/>
      <c r="W60" s="256"/>
      <c r="X60" s="257"/>
      <c r="Y60" s="257"/>
      <c r="Z60" s="257"/>
      <c r="AA60" s="257"/>
      <c r="AB60" s="257"/>
      <c r="AC60" s="257"/>
      <c r="AD60" s="257"/>
      <c r="AE60" s="257"/>
      <c r="AF60" s="257"/>
      <c r="AG60" s="257"/>
      <c r="AH60" s="257"/>
      <c r="AI60" s="257"/>
      <c r="AJ60" s="257"/>
      <c r="AK60" s="257"/>
      <c r="AL60" s="257"/>
      <c r="AM60" s="257"/>
      <c r="AQ60" s="223"/>
      <c r="AR60" s="223"/>
      <c r="AS60" s="27"/>
      <c r="AT60" s="27"/>
      <c r="AU60" s="223"/>
      <c r="AV60" s="223"/>
      <c r="AW60" s="27"/>
      <c r="AX60" s="27"/>
      <c r="AY60" s="223"/>
      <c r="AZ60" s="223"/>
      <c r="BA60" s="258" t="n">
        <f aca="false">SUM(BA50:BA59)</f>
        <v>1</v>
      </c>
      <c r="BB60" s="258" t="n">
        <f aca="false">SUM(BB50:BB59)</f>
        <v>0</v>
      </c>
      <c r="BC60" s="258" t="n">
        <f aca="false">SUM(BC50:BC59)</f>
        <v>0</v>
      </c>
      <c r="BD60" s="258" t="n">
        <f aca="false">SUM(BD50:BD59)</f>
        <v>0</v>
      </c>
      <c r="BE60" s="258" t="n">
        <f aca="false">SUM(BE50:BE59)</f>
        <v>0</v>
      </c>
      <c r="BF60" s="258" t="n">
        <f aca="false">SUM(BF50:BF59)</f>
        <v>0</v>
      </c>
      <c r="BG60" s="258" t="n">
        <f aca="false">SUM(BG50:BG59)</f>
        <v>0</v>
      </c>
      <c r="BH60" s="258" t="n">
        <f aca="false">SUM(BH50:BH59)</f>
        <v>0</v>
      </c>
      <c r="BI60" s="27" t="n">
        <f aca="false">SUM(BA60:BH60)</f>
        <v>1</v>
      </c>
    </row>
    <row r="61" customFormat="false" ht="15.75" hidden="false" customHeight="false" outlineLevel="0" collapsed="false">
      <c r="A61" s="205"/>
      <c r="B61" s="206"/>
      <c r="C61" s="268"/>
      <c r="D61" s="260" t="str">
        <f aca="false">E9</f>
        <v>SV Miesau</v>
      </c>
      <c r="E61" s="209" t="str">
        <f aca="false">E3</f>
        <v>Erlenbach/Morlautern </v>
      </c>
      <c r="F61" s="212"/>
      <c r="G61" s="213"/>
      <c r="H61" s="210"/>
      <c r="I61" s="211"/>
      <c r="J61" s="212"/>
      <c r="K61" s="213"/>
      <c r="L61" s="210"/>
      <c r="M61" s="211"/>
      <c r="N61" s="212"/>
      <c r="O61" s="213"/>
      <c r="P61" s="216" t="str">
        <f aca="false">IF(F61="","",F61+H61+J61+L61+N61)</f>
        <v/>
      </c>
      <c r="Q61" s="217" t="str">
        <f aca="false">IF(G61="","",G61+I61+K61+M61+O61)</f>
        <v/>
      </c>
      <c r="R61" s="216" t="str">
        <f aca="false">IF(F61="","",AQ61+AS61+AU61+AW61+AY61)</f>
        <v/>
      </c>
      <c r="S61" s="217" t="str">
        <f aca="false">IF(G61="","",AR61+AT61+AV61+AX61+AZ61)</f>
        <v/>
      </c>
      <c r="T61" s="218" t="n">
        <f aca="false">IF(AND(R61&lt;&gt;"",R61=3,S61=0),3,              (IF(AND(R61&lt;&gt;"",R61=3,S61=1),3,                           (IF(AND(R61&lt;&gt;"",R61=3,S61=2),2,                        (IF(AND(R61&lt;&gt;"",R61=2),1,                                                 (IF(AND(R61&lt;&gt;"",R61=1),0,                                                               (IF(AND(R61&lt;&gt;"",R61=0),0,                                                                                0)))))))))))</f>
        <v>0</v>
      </c>
      <c r="U61" s="219" t="n">
        <f aca="false">IF(AND(S61&lt;&gt;"",S61=3,R61=0),3,              (IF(AND(S61&lt;&gt;"",S61=3,R61=1),3,                           (IF(AND(S61&lt;&gt;"",S61=3,R61=2),2,                        (IF(AND(S61&lt;&gt;"",S61=2),1,                                                 (IF(AND(S61&lt;&gt;"",S61=1),0,                                                               (IF(AND(S61&lt;&gt;"",S61=0),0,                                                                                0)))))))))))</f>
        <v>0</v>
      </c>
      <c r="V61" s="220"/>
      <c r="W61" s="220"/>
      <c r="X61" s="220"/>
      <c r="Y61" s="220"/>
      <c r="Z61" s="220"/>
      <c r="AA61" s="220"/>
      <c r="AB61" s="220"/>
      <c r="AC61" s="220"/>
      <c r="AD61" s="220"/>
      <c r="AE61" s="220"/>
      <c r="AF61" s="220"/>
      <c r="AG61" s="220"/>
      <c r="AH61" s="220"/>
      <c r="AI61" s="220"/>
      <c r="AJ61" s="220"/>
      <c r="AK61" s="220"/>
      <c r="AL61" s="220"/>
      <c r="AM61" s="221" t="str">
        <f aca="true">IF(U61&lt;&gt;"","",IF(C61&lt;&gt;"","verlegt",IF(B61&lt;TODAY(),"offen","")))</f>
        <v/>
      </c>
      <c r="AN61" s="221"/>
      <c r="AO61" s="222" t="str">
        <f aca="true">IF(U61&lt;&gt;"","",IF(C61="","",IF(C61&lt;TODAY(),"offen","")))</f>
        <v/>
      </c>
      <c r="AP61" s="222"/>
      <c r="AQ61" s="223" t="n">
        <f aca="false">IF(F61&gt;G61,1,0)</f>
        <v>0</v>
      </c>
      <c r="AR61" s="223" t="n">
        <f aca="false">IF(G61&gt;F61,1,0)</f>
        <v>0</v>
      </c>
      <c r="AS61" s="27" t="n">
        <f aca="false">IF(H61&gt;I61,1,0)</f>
        <v>0</v>
      </c>
      <c r="AT61" s="27" t="n">
        <f aca="false">IF(I61&gt;H61,1,0)</f>
        <v>0</v>
      </c>
      <c r="AU61" s="223" t="n">
        <f aca="false">IF(J61&gt;K61,1,0)</f>
        <v>0</v>
      </c>
      <c r="AV61" s="223" t="n">
        <f aca="false">IF(K61&gt;J61,1,0)</f>
        <v>0</v>
      </c>
      <c r="AW61" s="27" t="n">
        <f aca="false">IF(L61&gt;M61,1,0)</f>
        <v>0</v>
      </c>
      <c r="AX61" s="27" t="n">
        <f aca="false">IF(M61&gt;L61,1,0)</f>
        <v>0</v>
      </c>
      <c r="AY61" s="223" t="n">
        <f aca="false">IF(N61&gt;O61,1,0)</f>
        <v>0</v>
      </c>
      <c r="AZ61" s="223" t="n">
        <f aca="false">IF(O61&gt;N61,1,0)</f>
        <v>0</v>
      </c>
      <c r="BA61" s="177" t="n">
        <f aca="false">IF(T61=3,1,0)</f>
        <v>0</v>
      </c>
      <c r="BB61" s="177" t="n">
        <f aca="false">IF(T61=2,1,0)</f>
        <v>0</v>
      </c>
      <c r="BC61" s="177" t="n">
        <f aca="false">IF(T61=1,1,0)</f>
        <v>0</v>
      </c>
      <c r="BD61" s="177" t="n">
        <f aca="false">IF(AND(T61=0,U61&lt;&gt;0),1,0)</f>
        <v>0</v>
      </c>
      <c r="BE61" s="177" t="n">
        <f aca="false">IF(U40=3,1,0)</f>
        <v>0</v>
      </c>
      <c r="BF61" s="177" t="n">
        <f aca="false">IF(U40=2,1,0)</f>
        <v>0</v>
      </c>
      <c r="BG61" s="177" t="n">
        <f aca="false">IF(U40=1,1,0)</f>
        <v>0</v>
      </c>
      <c r="BH61" s="177" t="n">
        <f aca="false">IF(AND(U40=0,T40&lt;&gt;0),1,0)</f>
        <v>0</v>
      </c>
      <c r="BI61" s="27"/>
    </row>
    <row r="62" customFormat="false" ht="15.75" hidden="false" customHeight="false" outlineLevel="0" collapsed="false">
      <c r="A62" s="224"/>
      <c r="B62" s="225"/>
      <c r="C62" s="261"/>
      <c r="D62" s="262" t="str">
        <f aca="false">D61</f>
        <v>SV Miesau</v>
      </c>
      <c r="E62" s="228" t="str">
        <f aca="false">E6</f>
        <v>TV Rodenbach Silver</v>
      </c>
      <c r="F62" s="231"/>
      <c r="G62" s="232"/>
      <c r="H62" s="229"/>
      <c r="I62" s="230"/>
      <c r="J62" s="231"/>
      <c r="K62" s="232"/>
      <c r="L62" s="229"/>
      <c r="M62" s="230"/>
      <c r="N62" s="231"/>
      <c r="O62" s="232"/>
      <c r="P62" s="235" t="str">
        <f aca="false">IF(F62="","",F62+H62+J62+L62+N62)</f>
        <v/>
      </c>
      <c r="Q62" s="236" t="str">
        <f aca="false">IF(G62="","",G62+I62+K62+M62+O62)</f>
        <v/>
      </c>
      <c r="R62" s="235" t="str">
        <f aca="false">IF(F62="","",AQ62+AS62+AU62+AW62+AY62)</f>
        <v/>
      </c>
      <c r="S62" s="236" t="str">
        <f aca="false">IF(G62="","",AR62+AT62+AV62+AX62+AZ62)</f>
        <v/>
      </c>
      <c r="T62" s="218" t="n">
        <f aca="false">IF(AND(R62&lt;&gt;"",R62=3,S62=0),3,              (IF(AND(R62&lt;&gt;"",R62=3,S62=1),3,                           (IF(AND(R62&lt;&gt;"",R62=3,S62=2),2,                        (IF(AND(R62&lt;&gt;"",R62=2),1,                                                 (IF(AND(R62&lt;&gt;"",R62=1),0,                                                               (IF(AND(R62&lt;&gt;"",R62=0),0,                                                                                0)))))))))))</f>
        <v>0</v>
      </c>
      <c r="U62" s="219" t="n">
        <f aca="false">IF(AND(S62&lt;&gt;"",S62=3,R62=0),3,              (IF(AND(S62&lt;&gt;"",S62=3,R62=1),3,                           (IF(AND(S62&lt;&gt;"",S62=3,R62=2),2,                        (IF(AND(S62&lt;&gt;"",S62=2),1,                                                 (IF(AND(S62&lt;&gt;"",S62=1),0,                                                               (IF(AND(S62&lt;&gt;"",S62=0),0,                                                                                0)))))))))))</f>
        <v>0</v>
      </c>
      <c r="V62" s="237"/>
      <c r="W62" s="237"/>
      <c r="X62" s="237"/>
      <c r="Y62" s="237"/>
      <c r="Z62" s="237"/>
      <c r="AA62" s="237"/>
      <c r="AB62" s="237"/>
      <c r="AC62" s="237"/>
      <c r="AD62" s="237"/>
      <c r="AE62" s="237"/>
      <c r="AF62" s="237"/>
      <c r="AG62" s="237"/>
      <c r="AH62" s="237"/>
      <c r="AI62" s="237"/>
      <c r="AJ62" s="237"/>
      <c r="AK62" s="237"/>
      <c r="AL62" s="237"/>
      <c r="AM62" s="238" t="str">
        <f aca="true">IF(U62&lt;&gt;"","",IF(C62&lt;&gt;"","verlegt",IF(B62&lt;TODAY(),"offen","")))</f>
        <v/>
      </c>
      <c r="AN62" s="238"/>
      <c r="AO62" s="239" t="str">
        <f aca="true">IF(U62&lt;&gt;"","",IF(C62="","",IF(C62&lt;TODAY(),"offen","")))</f>
        <v/>
      </c>
      <c r="AP62" s="239"/>
      <c r="AQ62" s="223" t="n">
        <f aca="false">IF(F62&gt;G62,1,0)</f>
        <v>0</v>
      </c>
      <c r="AR62" s="223" t="n">
        <f aca="false">IF(G62&gt;F62,1,0)</f>
        <v>0</v>
      </c>
      <c r="AS62" s="27" t="n">
        <f aca="false">IF(H62&gt;I62,1,0)</f>
        <v>0</v>
      </c>
      <c r="AT62" s="27" t="n">
        <f aca="false">IF(I62&gt;H62,1,0)</f>
        <v>0</v>
      </c>
      <c r="AU62" s="223" t="n">
        <f aca="false">IF(J62&gt;K62,1,0)</f>
        <v>0</v>
      </c>
      <c r="AV62" s="223" t="n">
        <f aca="false">IF(K62&gt;J62,1,0)</f>
        <v>0</v>
      </c>
      <c r="AW62" s="27" t="n">
        <f aca="false">IF(L62&gt;M62,1,0)</f>
        <v>0</v>
      </c>
      <c r="AX62" s="27" t="n">
        <f aca="false">IF(M62&gt;L62,1,0)</f>
        <v>0</v>
      </c>
      <c r="AY62" s="223" t="n">
        <f aca="false">IF(N62&gt;O62,1,0)</f>
        <v>0</v>
      </c>
      <c r="AZ62" s="223" t="n">
        <f aca="false">IF(O62&gt;N62,1,0)</f>
        <v>0</v>
      </c>
      <c r="BA62" s="177" t="n">
        <f aca="false">IF(T62=3,1,0)</f>
        <v>0</v>
      </c>
      <c r="BB62" s="177" t="n">
        <f aca="false">IF(T62=2,1,0)</f>
        <v>0</v>
      </c>
      <c r="BC62" s="177" t="n">
        <f aca="false">IF(T62=1,1,0)</f>
        <v>0</v>
      </c>
      <c r="BD62" s="177" t="n">
        <f aca="false">IF(AND(T62=0,U62&lt;&gt;0),1,0)</f>
        <v>0</v>
      </c>
      <c r="BE62" s="177" t="n">
        <f aca="false">IF(U51=3,1,0)</f>
        <v>0</v>
      </c>
      <c r="BF62" s="177" t="n">
        <f aca="false">IF(U51=2,1,0)</f>
        <v>0</v>
      </c>
      <c r="BG62" s="177" t="n">
        <f aca="false">IF(U51=1,1,0)</f>
        <v>0</v>
      </c>
      <c r="BH62" s="177" t="n">
        <f aca="false">IF(AND(U51=0,T51&lt;&gt;0),1,0)</f>
        <v>0</v>
      </c>
      <c r="BI62" s="27"/>
    </row>
    <row r="63" customFormat="false" ht="15.75" hidden="false" customHeight="false" outlineLevel="0" collapsed="false">
      <c r="A63" s="224"/>
      <c r="B63" s="225"/>
      <c r="C63" s="261"/>
      <c r="D63" s="262" t="str">
        <f aca="false">D62</f>
        <v>SV Miesau</v>
      </c>
      <c r="E63" s="228" t="str">
        <f aca="false">E12</f>
        <v>TV Rodenbach Purple</v>
      </c>
      <c r="F63" s="231"/>
      <c r="G63" s="232"/>
      <c r="H63" s="229"/>
      <c r="I63" s="230"/>
      <c r="J63" s="231"/>
      <c r="K63" s="232"/>
      <c r="L63" s="229"/>
      <c r="M63" s="230"/>
      <c r="N63" s="231"/>
      <c r="O63" s="232"/>
      <c r="P63" s="235" t="str">
        <f aca="false">IF(F63="","",F63+H63+J63+L63+N63)</f>
        <v/>
      </c>
      <c r="Q63" s="236" t="str">
        <f aca="false">IF(G63="","",G63+I63+K63+M63+O63)</f>
        <v/>
      </c>
      <c r="R63" s="235" t="str">
        <f aca="false">IF(F63="","",AQ63+AS63+AU63+AW63+AY63)</f>
        <v/>
      </c>
      <c r="S63" s="236" t="str">
        <f aca="false">IF(G63="","",AR63+AT63+AV63+AX63+AZ63)</f>
        <v/>
      </c>
      <c r="T63" s="218" t="n">
        <f aca="false">IF(AND(R63&lt;&gt;"",R63=3,S63=0),3,              (IF(AND(R63&lt;&gt;"",R63=3,S63=1),3,                           (IF(AND(R63&lt;&gt;"",R63=3,S63=2),2,                        (IF(AND(R63&lt;&gt;"",R63=2),1,                                                 (IF(AND(R63&lt;&gt;"",R63=1),0,                                                               (IF(AND(R63&lt;&gt;"",R63=0),0,                                                                                0)))))))))))</f>
        <v>0</v>
      </c>
      <c r="U63" s="219" t="n">
        <f aca="false">IF(AND(S63&lt;&gt;"",S63=3,R63=0),3,              (IF(AND(S63&lt;&gt;"",S63=3,R63=1),3,                           (IF(AND(S63&lt;&gt;"",S63=3,R63=2),2,                        (IF(AND(S63&lt;&gt;"",S63=2),1,                                                 (IF(AND(S63&lt;&gt;"",S63=1),0,                                                               (IF(AND(S63&lt;&gt;"",S63=0),0,                                                                                0)))))))))))</f>
        <v>0</v>
      </c>
      <c r="V63" s="237"/>
      <c r="W63" s="237"/>
      <c r="X63" s="237"/>
      <c r="Y63" s="237"/>
      <c r="Z63" s="237"/>
      <c r="AA63" s="237"/>
      <c r="AB63" s="237"/>
      <c r="AC63" s="237"/>
      <c r="AD63" s="237"/>
      <c r="AE63" s="237"/>
      <c r="AF63" s="237"/>
      <c r="AG63" s="237"/>
      <c r="AH63" s="237"/>
      <c r="AI63" s="237"/>
      <c r="AJ63" s="237"/>
      <c r="AK63" s="237"/>
      <c r="AL63" s="237"/>
      <c r="AM63" s="238" t="str">
        <f aca="true">IF(U63&lt;&gt;"","",IF(C63&lt;&gt;"","verlegt",IF(B63&lt;TODAY(),"offen","")))</f>
        <v/>
      </c>
      <c r="AN63" s="238"/>
      <c r="AO63" s="239" t="str">
        <f aca="true">IF(U63&lt;&gt;"","",IF(C63="","",IF(C63&lt;TODAY(),"offen","")))</f>
        <v/>
      </c>
      <c r="AP63" s="239"/>
      <c r="AQ63" s="223" t="n">
        <f aca="false">IF(F63&gt;G63,1,0)</f>
        <v>0</v>
      </c>
      <c r="AR63" s="223" t="n">
        <f aca="false">IF(G63&gt;F63,1,0)</f>
        <v>0</v>
      </c>
      <c r="AS63" s="27" t="n">
        <f aca="false">IF(H63&gt;I63,1,0)</f>
        <v>0</v>
      </c>
      <c r="AT63" s="27" t="n">
        <f aca="false">IF(I63&gt;H63,1,0)</f>
        <v>0</v>
      </c>
      <c r="AU63" s="223" t="n">
        <f aca="false">IF(J63&gt;K63,1,0)</f>
        <v>0</v>
      </c>
      <c r="AV63" s="223" t="n">
        <f aca="false">IF(K63&gt;J63,1,0)</f>
        <v>0</v>
      </c>
      <c r="AW63" s="27" t="n">
        <f aca="false">IF(L63&gt;M63,1,0)</f>
        <v>0</v>
      </c>
      <c r="AX63" s="27" t="n">
        <f aca="false">IF(M63&gt;L63,1,0)</f>
        <v>0</v>
      </c>
      <c r="AY63" s="223" t="n">
        <f aca="false">IF(N63&gt;O63,1,0)</f>
        <v>0</v>
      </c>
      <c r="AZ63" s="223" t="n">
        <f aca="false">IF(O63&gt;N63,1,0)</f>
        <v>0</v>
      </c>
      <c r="BA63" s="177" t="n">
        <f aca="false">IF(T63=3,1,0)</f>
        <v>0</v>
      </c>
      <c r="BB63" s="177" t="n">
        <f aca="false">IF(T63=2,1,0)</f>
        <v>0</v>
      </c>
      <c r="BC63" s="177" t="n">
        <f aca="false">IF(T63=1,1,0)</f>
        <v>0</v>
      </c>
      <c r="BD63" s="177" t="n">
        <f aca="false">IF(AND(T63=0,U63&lt;&gt;0),1,0)</f>
        <v>0</v>
      </c>
      <c r="BE63" s="177" t="n">
        <f aca="false">IF(U74=3,1,0)</f>
        <v>0</v>
      </c>
      <c r="BF63" s="177" t="n">
        <f aca="false">IF(U74=2,1,0)</f>
        <v>0</v>
      </c>
      <c r="BG63" s="177" t="n">
        <f aca="false">IF(U74=1,1,0)</f>
        <v>0</v>
      </c>
      <c r="BH63" s="177" t="n">
        <f aca="false">IF(AND(U74=0,T74&lt;&gt;0),1,0)</f>
        <v>0</v>
      </c>
      <c r="BI63" s="27"/>
    </row>
    <row r="64" customFormat="false" ht="15.75" hidden="false" customHeight="false" outlineLevel="0" collapsed="false">
      <c r="A64" s="224"/>
      <c r="B64" s="225"/>
      <c r="C64" s="263"/>
      <c r="D64" s="262" t="str">
        <f aca="false">D63</f>
        <v>SV Miesau</v>
      </c>
      <c r="E64" s="228" t="str">
        <f aca="false">E15</f>
        <v>VBC Altenglan</v>
      </c>
      <c r="F64" s="231"/>
      <c r="G64" s="232"/>
      <c r="H64" s="229"/>
      <c r="I64" s="230"/>
      <c r="J64" s="231"/>
      <c r="K64" s="232"/>
      <c r="L64" s="229"/>
      <c r="M64" s="230"/>
      <c r="N64" s="231"/>
      <c r="O64" s="232"/>
      <c r="P64" s="235" t="str">
        <f aca="false">IF(F64="","",F64+H64+J64+L64+N64)</f>
        <v/>
      </c>
      <c r="Q64" s="236" t="str">
        <f aca="false">IF(G64="","",G64+I64+K64+M64+O64)</f>
        <v/>
      </c>
      <c r="R64" s="235" t="str">
        <f aca="false">IF(F64="","",AQ64+AS64+AU64+AW64+AY64)</f>
        <v/>
      </c>
      <c r="S64" s="236" t="str">
        <f aca="false">IF(G64="","",AR64+AT64+AV64+AX64+AZ64)</f>
        <v/>
      </c>
      <c r="T64" s="218" t="n">
        <f aca="false">IF(AND(R64&lt;&gt;"",R64=3,S64=0),3,              (IF(AND(R64&lt;&gt;"",R64=3,S64=1),3,                           (IF(AND(R64&lt;&gt;"",R64=3,S64=2),2,                        (IF(AND(R64&lt;&gt;"",R64=2),1,                                                 (IF(AND(R64&lt;&gt;"",R64=1),0,                                                               (IF(AND(R64&lt;&gt;"",R64=0),0,                                                                                0)))))))))))</f>
        <v>0</v>
      </c>
      <c r="U64" s="219" t="n">
        <f aca="false">IF(AND(S64&lt;&gt;"",S64=3,R64=0),3,              (IF(AND(S64&lt;&gt;"",S64=3,R64=1),3,                           (IF(AND(S64&lt;&gt;"",S64=3,R64=2),2,                        (IF(AND(S64&lt;&gt;"",S64=2),1,                                                 (IF(AND(S64&lt;&gt;"",S64=1),0,                                                               (IF(AND(S64&lt;&gt;"",S64=0),0,                                                                                0)))))))))))</f>
        <v>0</v>
      </c>
      <c r="V64" s="237"/>
      <c r="W64" s="237"/>
      <c r="X64" s="237"/>
      <c r="Y64" s="237"/>
      <c r="Z64" s="237"/>
      <c r="AA64" s="237"/>
      <c r="AB64" s="237"/>
      <c r="AC64" s="237"/>
      <c r="AD64" s="237"/>
      <c r="AE64" s="237"/>
      <c r="AF64" s="237"/>
      <c r="AG64" s="237"/>
      <c r="AH64" s="237"/>
      <c r="AI64" s="237"/>
      <c r="AJ64" s="237"/>
      <c r="AK64" s="237"/>
      <c r="AL64" s="237"/>
      <c r="AM64" s="264" t="str">
        <f aca="true">IF(U64&lt;&gt;"","",IF(C64&lt;&gt;"","verlegt",IF(B64&lt;TODAY(),"offen","")))</f>
        <v/>
      </c>
      <c r="AN64" s="264"/>
      <c r="AO64" s="239" t="str">
        <f aca="true">IF(U64&lt;&gt;"","",IF(C64="","",IF(C64&lt;TODAY(),"offen","")))</f>
        <v/>
      </c>
      <c r="AP64" s="239"/>
      <c r="AQ64" s="223" t="n">
        <f aca="false">IF(F64&gt;G64,1,0)</f>
        <v>0</v>
      </c>
      <c r="AR64" s="223" t="n">
        <f aca="false">IF(G64&gt;F64,1,0)</f>
        <v>0</v>
      </c>
      <c r="AS64" s="27" t="n">
        <f aca="false">IF(H64&gt;I64,1,0)</f>
        <v>0</v>
      </c>
      <c r="AT64" s="27" t="n">
        <f aca="false">IF(I64&gt;H64,1,0)</f>
        <v>0</v>
      </c>
      <c r="AU64" s="223" t="n">
        <f aca="false">IF(J64&gt;K64,1,0)</f>
        <v>0</v>
      </c>
      <c r="AV64" s="223" t="n">
        <f aca="false">IF(K64&gt;J64,1,0)</f>
        <v>0</v>
      </c>
      <c r="AW64" s="27" t="n">
        <f aca="false">IF(L64&gt;M64,1,0)</f>
        <v>0</v>
      </c>
      <c r="AX64" s="27" t="n">
        <f aca="false">IF(M64&gt;L64,1,0)</f>
        <v>0</v>
      </c>
      <c r="AY64" s="223" t="n">
        <f aca="false">IF(N64&gt;O64,1,0)</f>
        <v>0</v>
      </c>
      <c r="AZ64" s="223" t="n">
        <f aca="false">IF(O64&gt;N64,1,0)</f>
        <v>0</v>
      </c>
      <c r="BA64" s="177" t="n">
        <f aca="false">IF(T64=3,1,0)</f>
        <v>0</v>
      </c>
      <c r="BB64" s="177" t="n">
        <f aca="false">IF(T64=2,1,0)</f>
        <v>0</v>
      </c>
      <c r="BC64" s="177" t="n">
        <f aca="false">IF(T64=1,1,0)</f>
        <v>0</v>
      </c>
      <c r="BD64" s="177" t="n">
        <f aca="false">IF(AND(T64=0,U64&lt;&gt;0),1,0)</f>
        <v>0</v>
      </c>
      <c r="BE64" s="177" t="n">
        <f aca="false">IF(U85=3,1,0)</f>
        <v>0</v>
      </c>
      <c r="BF64" s="177" t="n">
        <f aca="false">IF(U85=2,1,0)</f>
        <v>0</v>
      </c>
      <c r="BG64" s="177" t="n">
        <f aca="false">IF(U85=1,1,0)</f>
        <v>0</v>
      </c>
      <c r="BH64" s="177" t="n">
        <f aca="false">IF(AND(U85=0,T85&lt;&gt;0),1,0)</f>
        <v>0</v>
      </c>
      <c r="BI64" s="27"/>
    </row>
    <row r="65" customFormat="false" ht="15.75" hidden="false" customHeight="false" outlineLevel="0" collapsed="false">
      <c r="A65" s="224"/>
      <c r="B65" s="225"/>
      <c r="C65" s="261"/>
      <c r="D65" s="262" t="str">
        <f aca="false">D64</f>
        <v>SV Miesau</v>
      </c>
      <c r="E65" s="228" t="str">
        <f aca="false">E18</f>
        <v>TV Rodenbach Royal Red</v>
      </c>
      <c r="F65" s="231"/>
      <c r="G65" s="232"/>
      <c r="H65" s="229"/>
      <c r="I65" s="230"/>
      <c r="J65" s="231"/>
      <c r="K65" s="232"/>
      <c r="L65" s="229"/>
      <c r="M65" s="230"/>
      <c r="N65" s="231"/>
      <c r="O65" s="232"/>
      <c r="P65" s="235" t="str">
        <f aca="false">IF(F65="","",F65+H65+J65+L65+N65)</f>
        <v/>
      </c>
      <c r="Q65" s="236" t="str">
        <f aca="false">IF(G65="","",G65+I65+K65+M65+O65)</f>
        <v/>
      </c>
      <c r="R65" s="235" t="str">
        <f aca="false">IF(F65="","",AQ65+AS65+AU65+AW65+AY65)</f>
        <v/>
      </c>
      <c r="S65" s="236" t="str">
        <f aca="false">IF(G65="","",AR65+AT65+AV65+AX65+AZ65)</f>
        <v/>
      </c>
      <c r="T65" s="218" t="n">
        <f aca="false">IF(AND(R65&lt;&gt;"",R65=3,S65=0),3,              (IF(AND(R65&lt;&gt;"",R65=3,S65=1),3,                           (IF(AND(R65&lt;&gt;"",R65=3,S65=2),2,                        (IF(AND(R65&lt;&gt;"",R65=2),1,                                                 (IF(AND(R65&lt;&gt;"",R65=1),0,                                                               (IF(AND(R65&lt;&gt;"",R65=0),0,                                                                                0)))))))))))</f>
        <v>0</v>
      </c>
      <c r="U65" s="219" t="n">
        <f aca="false">IF(AND(S65&lt;&gt;"",S65=3,R65=0),3,              (IF(AND(S65&lt;&gt;"",S65=3,R65=1),3,                           (IF(AND(S65&lt;&gt;"",S65=3,R65=2),2,                        (IF(AND(S65&lt;&gt;"",S65=2),1,                                                 (IF(AND(S65&lt;&gt;"",S65=1),0,                                                               (IF(AND(S65&lt;&gt;"",S65=0),0,                                                                                0)))))))))))</f>
        <v>0</v>
      </c>
      <c r="V65" s="237"/>
      <c r="W65" s="237"/>
      <c r="X65" s="237"/>
      <c r="Y65" s="237"/>
      <c r="Z65" s="237"/>
      <c r="AA65" s="237"/>
      <c r="AB65" s="237"/>
      <c r="AC65" s="237"/>
      <c r="AD65" s="237"/>
      <c r="AE65" s="237"/>
      <c r="AF65" s="237"/>
      <c r="AG65" s="237"/>
      <c r="AH65" s="237"/>
      <c r="AI65" s="237"/>
      <c r="AJ65" s="237"/>
      <c r="AK65" s="237"/>
      <c r="AL65" s="237"/>
      <c r="AM65" s="238" t="str">
        <f aca="true">IF(U65&lt;&gt;"","",IF(C65&lt;&gt;"","verlegt",IF(B65&lt;TODAY(),"offen","")))</f>
        <v/>
      </c>
      <c r="AN65" s="238"/>
      <c r="AO65" s="239" t="str">
        <f aca="true">IF(U65&lt;&gt;"","",IF(C65="","",IF(C65&lt;TODAY(),"offen","")))</f>
        <v/>
      </c>
      <c r="AP65" s="239"/>
      <c r="AQ65" s="223" t="n">
        <f aca="false">IF(F65&gt;G65,1,0)</f>
        <v>0</v>
      </c>
      <c r="AR65" s="223" t="n">
        <f aca="false">IF(G65&gt;F65,1,0)</f>
        <v>0</v>
      </c>
      <c r="AS65" s="27" t="n">
        <f aca="false">IF(H65&gt;I65,1,0)</f>
        <v>0</v>
      </c>
      <c r="AT65" s="27" t="n">
        <f aca="false">IF(I65&gt;H65,1,0)</f>
        <v>0</v>
      </c>
      <c r="AU65" s="223" t="n">
        <f aca="false">IF(J65&gt;K65,1,0)</f>
        <v>0</v>
      </c>
      <c r="AV65" s="223" t="n">
        <f aca="false">IF(K65&gt;J65,1,0)</f>
        <v>0</v>
      </c>
      <c r="AW65" s="27" t="n">
        <f aca="false">IF(L65&gt;M65,1,0)</f>
        <v>0</v>
      </c>
      <c r="AX65" s="27" t="n">
        <f aca="false">IF(M65&gt;L65,1,0)</f>
        <v>0</v>
      </c>
      <c r="AY65" s="223" t="n">
        <f aca="false">IF(N65&gt;O65,1,0)</f>
        <v>0</v>
      </c>
      <c r="AZ65" s="223" t="n">
        <f aca="false">IF(O65&gt;N65,1,0)</f>
        <v>0</v>
      </c>
      <c r="BA65" s="177" t="n">
        <f aca="false">IF(T65=3,1,0)</f>
        <v>0</v>
      </c>
      <c r="BB65" s="177" t="n">
        <f aca="false">IF(T65=2,1,0)</f>
        <v>0</v>
      </c>
      <c r="BC65" s="177" t="n">
        <f aca="false">IF(T65=1,1,0)</f>
        <v>0</v>
      </c>
      <c r="BD65" s="177" t="n">
        <f aca="false">IF(AND(T65=0,U65&lt;&gt;0),1,0)</f>
        <v>0</v>
      </c>
      <c r="BE65" s="177" t="n">
        <f aca="false">IF(U96=3,1,0)</f>
        <v>0</v>
      </c>
      <c r="BF65" s="177" t="n">
        <f aca="false">IF(U96=2,1,0)</f>
        <v>0</v>
      </c>
      <c r="BG65" s="177" t="n">
        <f aca="false">IF(U96=1,1,0)</f>
        <v>0</v>
      </c>
      <c r="BH65" s="177" t="n">
        <f aca="false">IF(AND(U96=0,T96&lt;&gt;0),1,0)</f>
        <v>0</v>
      </c>
      <c r="BI65" s="27"/>
    </row>
    <row r="66" customFormat="false" ht="15" hidden="false" customHeight="true" outlineLevel="0" collapsed="false">
      <c r="A66" s="224"/>
      <c r="B66" s="225"/>
      <c r="C66" s="263"/>
      <c r="D66" s="262" t="str">
        <f aca="false">D65</f>
        <v>SV Miesau</v>
      </c>
      <c r="E66" s="228" t="str">
        <f aca="false">E21</f>
        <v>Niederrkirchen/Roßbach</v>
      </c>
      <c r="F66" s="231"/>
      <c r="G66" s="232"/>
      <c r="H66" s="229"/>
      <c r="I66" s="230"/>
      <c r="J66" s="231"/>
      <c r="K66" s="232"/>
      <c r="L66" s="229"/>
      <c r="M66" s="230"/>
      <c r="N66" s="231"/>
      <c r="O66" s="232"/>
      <c r="P66" s="235" t="str">
        <f aca="false">IF(F66="","",F66+H66+J66+L66+N66)</f>
        <v/>
      </c>
      <c r="Q66" s="236" t="str">
        <f aca="false">IF(G66="","",G66+I66+K66+M66+O66)</f>
        <v/>
      </c>
      <c r="R66" s="235" t="str">
        <f aca="false">IF(F66="","",AQ66+AS66+AU66+AW66+AY66)</f>
        <v/>
      </c>
      <c r="S66" s="236" t="str">
        <f aca="false">IF(G66="","",AR66+AT66+AV66+AX66+AZ66)</f>
        <v/>
      </c>
      <c r="T66" s="218" t="n">
        <f aca="false">IF(AND(R66&lt;&gt;"",R66=3,S66=0),3,              (IF(AND(R66&lt;&gt;"",R66=3,S66=1),3,                           (IF(AND(R66&lt;&gt;"",R66=3,S66=2),2,                        (IF(AND(R66&lt;&gt;"",R66=2),1,                                                 (IF(AND(R66&lt;&gt;"",R66=1),0,                                                               (IF(AND(R66&lt;&gt;"",R66=0),0,                                                                                0)))))))))))</f>
        <v>0</v>
      </c>
      <c r="U66" s="219" t="n">
        <f aca="false">IF(AND(S66&lt;&gt;"",S66=3,R66=0),3,              (IF(AND(S66&lt;&gt;"",S66=3,R66=1),3,                           (IF(AND(S66&lt;&gt;"",S66=3,R66=2),2,                        (IF(AND(S66&lt;&gt;"",S66=2),1,                                                 (IF(AND(S66&lt;&gt;"",S66=1),0,                                                               (IF(AND(S66&lt;&gt;"",S66=0),0,                                                                                0)))))))))))</f>
        <v>0</v>
      </c>
      <c r="V66" s="237"/>
      <c r="W66" s="237"/>
      <c r="X66" s="237"/>
      <c r="Y66" s="237"/>
      <c r="Z66" s="237"/>
      <c r="AA66" s="237"/>
      <c r="AB66" s="237"/>
      <c r="AC66" s="237"/>
      <c r="AD66" s="237"/>
      <c r="AE66" s="237"/>
      <c r="AF66" s="237"/>
      <c r="AG66" s="237"/>
      <c r="AH66" s="237"/>
      <c r="AI66" s="237"/>
      <c r="AJ66" s="237"/>
      <c r="AK66" s="237"/>
      <c r="AL66" s="237"/>
      <c r="AM66" s="238" t="str">
        <f aca="true">IF(U66&lt;&gt;"","",IF(C66&lt;&gt;"","verlegt",IF(B66&lt;TODAY(),"offen","")))</f>
        <v/>
      </c>
      <c r="AN66" s="238"/>
      <c r="AO66" s="239" t="str">
        <f aca="true">IF(U66&lt;&gt;"","",IF(C66="","",IF(C66&lt;TODAY(),"offen","")))</f>
        <v/>
      </c>
      <c r="AP66" s="239"/>
      <c r="AQ66" s="223" t="n">
        <f aca="false">IF(F66&gt;G66,1,0)</f>
        <v>0</v>
      </c>
      <c r="AR66" s="223" t="n">
        <f aca="false">IF(G66&gt;F66,1,0)</f>
        <v>0</v>
      </c>
      <c r="AS66" s="27" t="n">
        <f aca="false">IF(H66&gt;I66,1,0)</f>
        <v>0</v>
      </c>
      <c r="AT66" s="27" t="n">
        <f aca="false">IF(I66&gt;H66,1,0)</f>
        <v>0</v>
      </c>
      <c r="AU66" s="223" t="n">
        <f aca="false">IF(J66&gt;K66,1,0)</f>
        <v>0</v>
      </c>
      <c r="AV66" s="223" t="n">
        <f aca="false">IF(K66&gt;J66,1,0)</f>
        <v>0</v>
      </c>
      <c r="AW66" s="27" t="n">
        <f aca="false">IF(L66&gt;M66,1,0)</f>
        <v>0</v>
      </c>
      <c r="AX66" s="27" t="n">
        <f aca="false">IF(M66&gt;L66,1,0)</f>
        <v>0</v>
      </c>
      <c r="AY66" s="223" t="n">
        <f aca="false">IF(N66&gt;O66,1,0)</f>
        <v>0</v>
      </c>
      <c r="AZ66" s="223" t="n">
        <f aca="false">IF(O66&gt;N66,1,0)</f>
        <v>0</v>
      </c>
      <c r="BA66" s="177" t="n">
        <f aca="false">IF(T66=3,1,0)</f>
        <v>0</v>
      </c>
      <c r="BB66" s="177" t="n">
        <f aca="false">IF(T66=2,1,0)</f>
        <v>0</v>
      </c>
      <c r="BC66" s="177" t="n">
        <f aca="false">IF(T66=1,1,0)</f>
        <v>0</v>
      </c>
      <c r="BD66" s="177" t="n">
        <f aca="false">IF(AND(T66=0,U66&lt;&gt;0),1,0)</f>
        <v>0</v>
      </c>
      <c r="BE66" s="177" t="n">
        <f aca="false">IF(U107=3,1,0)</f>
        <v>0</v>
      </c>
      <c r="BF66" s="177" t="n">
        <f aca="false">IF(U107=2,1,0)</f>
        <v>0</v>
      </c>
      <c r="BG66" s="177" t="n">
        <f aca="false">IF(U107=1,1,0)</f>
        <v>0</v>
      </c>
      <c r="BH66" s="177" t="n">
        <f aca="false">IF(AND(U107=0,T107&lt;&gt;0),1,0)</f>
        <v>0</v>
      </c>
      <c r="BI66" s="27"/>
    </row>
    <row r="67" customFormat="false" ht="15" hidden="false" customHeight="true" outlineLevel="0" collapsed="false">
      <c r="A67" s="224"/>
      <c r="B67" s="225"/>
      <c r="C67" s="263"/>
      <c r="D67" s="262" t="str">
        <f aca="false">D66</f>
        <v>SV Miesau</v>
      </c>
      <c r="E67" s="228" t="str">
        <f aca="false">E24</f>
        <v>TV Rodenbach Bronze</v>
      </c>
      <c r="F67" s="231"/>
      <c r="G67" s="232"/>
      <c r="H67" s="229"/>
      <c r="I67" s="230"/>
      <c r="J67" s="231"/>
      <c r="K67" s="232"/>
      <c r="L67" s="229"/>
      <c r="M67" s="230"/>
      <c r="N67" s="231"/>
      <c r="O67" s="232"/>
      <c r="P67" s="235" t="str">
        <f aca="false">IF(F67="","",F67+H67+J67+L67+N67)</f>
        <v/>
      </c>
      <c r="Q67" s="236" t="str">
        <f aca="false">IF(G67="","",G67+I67+K67+M67+O67)</f>
        <v/>
      </c>
      <c r="R67" s="235" t="str">
        <f aca="false">IF(F67="","",AQ67+AS67+AU67+AW67+AY67)</f>
        <v/>
      </c>
      <c r="S67" s="236" t="str">
        <f aca="false">IF(G67="","",AR67+AT67+AV67+AX67+AZ67)</f>
        <v/>
      </c>
      <c r="T67" s="218" t="n">
        <f aca="false">IF(AND(R67&lt;&gt;"",R67=3,S67=0),3,              (IF(AND(R67&lt;&gt;"",R67=3,S67=1),3,                           (IF(AND(R67&lt;&gt;"",R67=3,S67=2),2,                        (IF(AND(R67&lt;&gt;"",R67=2),1,                                                 (IF(AND(R67&lt;&gt;"",R67=1),0,                                                               (IF(AND(R67&lt;&gt;"",R67=0),0,                                                                                0)))))))))))</f>
        <v>0</v>
      </c>
      <c r="U67" s="219" t="n">
        <f aca="false">IF(AND(S67&lt;&gt;"",S67=3,R67=0),3,              (IF(AND(S67&lt;&gt;"",S67=3,R67=1),3,                           (IF(AND(S67&lt;&gt;"",S67=3,R67=2),2,                        (IF(AND(S67&lt;&gt;"",S67=2),1,                                                 (IF(AND(S67&lt;&gt;"",S67=1),0,                                                               (IF(AND(S67&lt;&gt;"",S67=0),0,                                                                                0)))))))))))</f>
        <v>0</v>
      </c>
      <c r="V67" s="237"/>
      <c r="W67" s="237"/>
      <c r="X67" s="237"/>
      <c r="Y67" s="237"/>
      <c r="Z67" s="237"/>
      <c r="AA67" s="237"/>
      <c r="AB67" s="237"/>
      <c r="AC67" s="237"/>
      <c r="AD67" s="237"/>
      <c r="AE67" s="237"/>
      <c r="AF67" s="237"/>
      <c r="AG67" s="237"/>
      <c r="AH67" s="237"/>
      <c r="AI67" s="237"/>
      <c r="AJ67" s="237"/>
      <c r="AK67" s="237"/>
      <c r="AL67" s="237"/>
      <c r="AM67" s="238" t="str">
        <f aca="true">IF(U67&lt;&gt;"","",IF(C67&lt;&gt;"","verlegt",IF(B67&lt;TODAY(),"offen","")))</f>
        <v/>
      </c>
      <c r="AN67" s="238"/>
      <c r="AO67" s="239" t="str">
        <f aca="true">IF(U67&lt;&gt;"","",IF(C67="","",IF(C67&lt;TODAY(),"offen","")))</f>
        <v/>
      </c>
      <c r="AP67" s="239"/>
      <c r="AQ67" s="223" t="n">
        <f aca="false">IF(F67&gt;G67,1,0)</f>
        <v>0</v>
      </c>
      <c r="AR67" s="223" t="n">
        <f aca="false">IF(G67&gt;F67,1,0)</f>
        <v>0</v>
      </c>
      <c r="AS67" s="27" t="n">
        <f aca="false">IF(H67&gt;I67,1,0)</f>
        <v>0</v>
      </c>
      <c r="AT67" s="27" t="n">
        <f aca="false">IF(I67&gt;H67,1,0)</f>
        <v>0</v>
      </c>
      <c r="AU67" s="223" t="n">
        <f aca="false">IF(J67&gt;K67,1,0)</f>
        <v>0</v>
      </c>
      <c r="AV67" s="223" t="n">
        <f aca="false">IF(K67&gt;J67,1,0)</f>
        <v>0</v>
      </c>
      <c r="AW67" s="27" t="n">
        <f aca="false">IF(L67&gt;M67,1,0)</f>
        <v>0</v>
      </c>
      <c r="AX67" s="27" t="n">
        <f aca="false">IF(M67&gt;L67,1,0)</f>
        <v>0</v>
      </c>
      <c r="AY67" s="223" t="n">
        <f aca="false">IF(N67&gt;O67,1,0)</f>
        <v>0</v>
      </c>
      <c r="AZ67" s="223" t="n">
        <f aca="false">IF(O67&gt;N67,1,0)</f>
        <v>0</v>
      </c>
      <c r="BA67" s="177" t="n">
        <f aca="false">IF(T67=3,1,0)</f>
        <v>0</v>
      </c>
      <c r="BB67" s="177" t="n">
        <f aca="false">IF(T67=2,1,0)</f>
        <v>0</v>
      </c>
      <c r="BC67" s="177" t="n">
        <f aca="false">IF(T67=1,1,0)</f>
        <v>0</v>
      </c>
      <c r="BD67" s="177" t="n">
        <f aca="false">IF(AND(T67=0,U67&lt;&gt;0),1,0)</f>
        <v>0</v>
      </c>
      <c r="BE67" s="177" t="n">
        <f aca="false">IF(U118=3,1,0)</f>
        <v>0</v>
      </c>
      <c r="BF67" s="177" t="n">
        <f aca="false">IF(U118=2,1,0)</f>
        <v>0</v>
      </c>
      <c r="BG67" s="177" t="n">
        <f aca="false">IF(U118=1,1,0)</f>
        <v>0</v>
      </c>
      <c r="BH67" s="177" t="n">
        <f aca="false">IF(AND(U118=0,T118&lt;&gt;0),1,0)</f>
        <v>0</v>
      </c>
      <c r="BI67" s="27"/>
    </row>
    <row r="68" customFormat="false" ht="15" hidden="true" customHeight="true" outlineLevel="0" collapsed="false">
      <c r="A68" s="224"/>
      <c r="B68" s="225"/>
      <c r="C68" s="263"/>
      <c r="D68" s="262" t="str">
        <f aca="false">D67</f>
        <v>SV Miesau</v>
      </c>
      <c r="E68" s="228" t="n">
        <f aca="false">E27</f>
        <v>0</v>
      </c>
      <c r="F68" s="231"/>
      <c r="G68" s="232"/>
      <c r="H68" s="229"/>
      <c r="I68" s="230"/>
      <c r="J68" s="231"/>
      <c r="K68" s="232"/>
      <c r="L68" s="229"/>
      <c r="M68" s="230"/>
      <c r="N68" s="231"/>
      <c r="O68" s="232"/>
      <c r="P68" s="235" t="str">
        <f aca="false">IF(F68="","",F68+H68+J68+L68+N68)</f>
        <v/>
      </c>
      <c r="Q68" s="236" t="str">
        <f aca="false">IF(G68="","",G68+I68+K68+M68+O68)</f>
        <v/>
      </c>
      <c r="R68" s="235" t="str">
        <f aca="false">IF(F68="","",AQ68+AS68+AU68+AW68+AY68)</f>
        <v/>
      </c>
      <c r="S68" s="236" t="str">
        <f aca="false">IF(G68="","",AR68+AT68+AV68+AX68+AZ68)</f>
        <v/>
      </c>
      <c r="T68" s="218" t="n">
        <f aca="false">IF(AND(R68&lt;&gt;"",R68=3,S68=0),3,              (IF(AND(R68&lt;&gt;"",R68=3,S68=1),3,                           (IF(AND(R68&lt;&gt;"",R68=3,S68=2),2,                        (IF(AND(R68&lt;&gt;"",R68=2),1,                                                 (IF(AND(R68&lt;&gt;"",R68=1),0,                                                               (IF(AND(R68&lt;&gt;"",R68=0),0,                                                                                0)))))))))))</f>
        <v>0</v>
      </c>
      <c r="U68" s="219" t="n">
        <f aca="false">IF(AND(S68&lt;&gt;"",S68=3,R68=0),3,              (IF(AND(S68&lt;&gt;"",S68=3,R68=1),3,                           (IF(AND(S68&lt;&gt;"",S68=3,R68=2),2,                        (IF(AND(S68&lt;&gt;"",S68=2),1,                                                 (IF(AND(S68&lt;&gt;"",S68=1),0,                                                               (IF(AND(S68&lt;&gt;"",S68=0),0,                                                                                0)))))))))))</f>
        <v>0</v>
      </c>
      <c r="V68" s="237"/>
      <c r="W68" s="237"/>
      <c r="X68" s="237"/>
      <c r="Y68" s="237"/>
      <c r="Z68" s="237"/>
      <c r="AA68" s="237"/>
      <c r="AB68" s="237"/>
      <c r="AC68" s="237"/>
      <c r="AD68" s="237"/>
      <c r="AE68" s="237"/>
      <c r="AF68" s="237"/>
      <c r="AG68" s="237"/>
      <c r="AH68" s="237"/>
      <c r="AI68" s="237"/>
      <c r="AJ68" s="237"/>
      <c r="AK68" s="237"/>
      <c r="AL68" s="237"/>
      <c r="AM68" s="238" t="str">
        <f aca="true">IF(U68&lt;&gt;"","",IF(C68&lt;&gt;"","verlegt",IF(B68&lt;TODAY(),"offen","")))</f>
        <v/>
      </c>
      <c r="AN68" s="238"/>
      <c r="AO68" s="239" t="str">
        <f aca="true">IF(U68&lt;&gt;"","",IF(C68="","",IF(C68&lt;TODAY(),"offen","")))</f>
        <v/>
      </c>
      <c r="AP68" s="239"/>
      <c r="AQ68" s="223" t="n">
        <f aca="false">IF(F68&gt;G68,1,0)</f>
        <v>0</v>
      </c>
      <c r="AR68" s="223" t="n">
        <f aca="false">IF(G68&gt;F68,1,0)</f>
        <v>0</v>
      </c>
      <c r="AS68" s="27" t="n">
        <f aca="false">IF(H68&gt;I68,1,0)</f>
        <v>0</v>
      </c>
      <c r="AT68" s="27" t="n">
        <f aca="false">IF(I68&gt;H68,1,0)</f>
        <v>0</v>
      </c>
      <c r="AU68" s="223" t="n">
        <f aca="false">IF(J68&gt;K68,1,0)</f>
        <v>0</v>
      </c>
      <c r="AV68" s="223" t="n">
        <f aca="false">IF(K68&gt;J68,1,0)</f>
        <v>0</v>
      </c>
      <c r="AW68" s="27" t="n">
        <f aca="false">IF(L68&gt;M68,1,0)</f>
        <v>0</v>
      </c>
      <c r="AX68" s="27" t="n">
        <f aca="false">IF(M68&gt;L68,1,0)</f>
        <v>0</v>
      </c>
      <c r="AY68" s="223" t="n">
        <f aca="false">IF(N68&gt;O68,1,0)</f>
        <v>0</v>
      </c>
      <c r="AZ68" s="223" t="n">
        <f aca="false">IF(O68&gt;N68,1,0)</f>
        <v>0</v>
      </c>
      <c r="BA68" s="177" t="n">
        <f aca="false">IF(T68=3,1,0)</f>
        <v>0</v>
      </c>
      <c r="BB68" s="177" t="n">
        <f aca="false">IF(T68=2,1,0)</f>
        <v>0</v>
      </c>
      <c r="BC68" s="177" t="n">
        <f aca="false">IF(T68=1,1,0)</f>
        <v>0</v>
      </c>
      <c r="BD68" s="177" t="n">
        <f aca="false">IF(AND(T68=0,U68&lt;&gt;0),1,0)</f>
        <v>0</v>
      </c>
      <c r="BE68" s="177" t="n">
        <f aca="false">IF(U129=3,1,0)</f>
        <v>0</v>
      </c>
      <c r="BF68" s="177" t="n">
        <f aca="false">IF(U129=2,1,0)</f>
        <v>0</v>
      </c>
      <c r="BG68" s="177" t="n">
        <f aca="false">IF(U129=1,1,0)</f>
        <v>0</v>
      </c>
      <c r="BH68" s="177" t="n">
        <f aca="false">IF(AND(U129=0,T129&lt;&gt;0),1,0)</f>
        <v>0</v>
      </c>
      <c r="BI68" s="27"/>
    </row>
    <row r="69" customFormat="false" ht="15" hidden="true" customHeight="true" outlineLevel="0" collapsed="false">
      <c r="A69" s="224"/>
      <c r="B69" s="225"/>
      <c r="C69" s="263"/>
      <c r="D69" s="262" t="str">
        <f aca="false">D68</f>
        <v>SV Miesau</v>
      </c>
      <c r="E69" s="228" t="n">
        <f aca="false">E30</f>
        <v>0</v>
      </c>
      <c r="F69" s="231"/>
      <c r="G69" s="232"/>
      <c r="H69" s="229"/>
      <c r="I69" s="230"/>
      <c r="J69" s="231"/>
      <c r="K69" s="232"/>
      <c r="L69" s="229"/>
      <c r="M69" s="230"/>
      <c r="N69" s="231"/>
      <c r="O69" s="232"/>
      <c r="P69" s="235" t="str">
        <f aca="false">IF(F69="","",F69+H69+J69+L69+N69)</f>
        <v/>
      </c>
      <c r="Q69" s="236" t="str">
        <f aca="false">IF(G69="","",G69+I69+K69+M69+O69)</f>
        <v/>
      </c>
      <c r="R69" s="235" t="str">
        <f aca="false">IF(F69="","",AQ69+AS69+AU69+AW69+AY69)</f>
        <v/>
      </c>
      <c r="S69" s="236" t="str">
        <f aca="false">IF(G69="","",AR69+AT69+AV69+AX69+AZ69)</f>
        <v/>
      </c>
      <c r="T69" s="218" t="n">
        <f aca="false">IF(AND(R69&lt;&gt;"",R69=3,S69=0),3,              (IF(AND(R69&lt;&gt;"",R69=3,S69=1),3,                           (IF(AND(R69&lt;&gt;"",R69=3,S69=2),2,                        (IF(AND(R69&lt;&gt;"",R69=2),1,                                                 (IF(AND(R69&lt;&gt;"",R69=1),0,                                                               (IF(AND(R69&lt;&gt;"",R69=0),0,                                                                                0)))))))))))</f>
        <v>0</v>
      </c>
      <c r="U69" s="219" t="n">
        <f aca="false">IF(AND(S69&lt;&gt;"",S69=3,R69=0),3,              (IF(AND(S69&lt;&gt;"",S69=3,R69=1),3,                           (IF(AND(S69&lt;&gt;"",S69=3,R69=2),2,                        (IF(AND(S69&lt;&gt;"",S69=2),1,                                                 (IF(AND(S69&lt;&gt;"",S69=1),0,                                                               (IF(AND(S69&lt;&gt;"",S69=0),0,                                                                                0)))))))))))</f>
        <v>0</v>
      </c>
      <c r="V69" s="237"/>
      <c r="W69" s="237"/>
      <c r="X69" s="237"/>
      <c r="Y69" s="237"/>
      <c r="Z69" s="237"/>
      <c r="AA69" s="237"/>
      <c r="AB69" s="237"/>
      <c r="AC69" s="237"/>
      <c r="AD69" s="237"/>
      <c r="AE69" s="237"/>
      <c r="AF69" s="237"/>
      <c r="AG69" s="237"/>
      <c r="AH69" s="237"/>
      <c r="AI69" s="237"/>
      <c r="AJ69" s="237"/>
      <c r="AK69" s="237"/>
      <c r="AL69" s="237"/>
      <c r="AM69" s="238" t="str">
        <f aca="true">IF(U69&lt;&gt;"","",IF(C69&lt;&gt;"","verlegt",IF(B69&lt;TODAY(),"offen","")))</f>
        <v/>
      </c>
      <c r="AN69" s="238"/>
      <c r="AO69" s="239" t="str">
        <f aca="true">IF(U69&lt;&gt;"","",IF(C69="","",IF(C69&lt;TODAY(),"offen","")))</f>
        <v/>
      </c>
      <c r="AP69" s="239"/>
      <c r="AQ69" s="223" t="n">
        <f aca="false">IF(F69&gt;G69,1,0)</f>
        <v>0</v>
      </c>
      <c r="AR69" s="223" t="n">
        <f aca="false">IF(G69&gt;F69,1,0)</f>
        <v>0</v>
      </c>
      <c r="AS69" s="27" t="n">
        <f aca="false">IF(H69&gt;I69,1,0)</f>
        <v>0</v>
      </c>
      <c r="AT69" s="27" t="n">
        <f aca="false">IF(I69&gt;H69,1,0)</f>
        <v>0</v>
      </c>
      <c r="AU69" s="223" t="n">
        <f aca="false">IF(J69&gt;K69,1,0)</f>
        <v>0</v>
      </c>
      <c r="AV69" s="223" t="n">
        <f aca="false">IF(K69&gt;J69,1,0)</f>
        <v>0</v>
      </c>
      <c r="AW69" s="27" t="n">
        <f aca="false">IF(L69&gt;M69,1,0)</f>
        <v>0</v>
      </c>
      <c r="AX69" s="27" t="n">
        <f aca="false">IF(M69&gt;L69,1,0)</f>
        <v>0</v>
      </c>
      <c r="AY69" s="223" t="n">
        <f aca="false">IF(N69&gt;O69,1,0)</f>
        <v>0</v>
      </c>
      <c r="AZ69" s="223" t="n">
        <f aca="false">IF(O69&gt;N69,1,0)</f>
        <v>0</v>
      </c>
      <c r="BA69" s="177" t="n">
        <f aca="false">IF(T69=3,1,0)</f>
        <v>0</v>
      </c>
      <c r="BB69" s="177" t="n">
        <f aca="false">IF(T69=2,1,0)</f>
        <v>0</v>
      </c>
      <c r="BC69" s="177" t="n">
        <f aca="false">IF(T69=1,1,0)</f>
        <v>0</v>
      </c>
      <c r="BD69" s="177" t="n">
        <f aca="false">IF(AND(T69=0,U69&lt;&gt;0),1,0)</f>
        <v>0</v>
      </c>
      <c r="BE69" s="177" t="n">
        <f aca="false">IF(U140=3,1,0)</f>
        <v>0</v>
      </c>
      <c r="BF69" s="177" t="n">
        <f aca="false">IF(U140=2,1,0)</f>
        <v>0</v>
      </c>
      <c r="BG69" s="177" t="n">
        <f aca="false">IF(U140=1,1,0)</f>
        <v>0</v>
      </c>
      <c r="BH69" s="177" t="n">
        <f aca="false">IF(AND(U140=0,T140&lt;&gt;0),1,0)</f>
        <v>0</v>
      </c>
      <c r="BI69" s="27"/>
    </row>
    <row r="70" customFormat="false" ht="15.75" hidden="true" customHeight="false" outlineLevel="0" collapsed="false">
      <c r="A70" s="241"/>
      <c r="B70" s="242"/>
      <c r="C70" s="265"/>
      <c r="D70" s="266" t="str">
        <f aca="false">D69</f>
        <v>SV Miesau</v>
      </c>
      <c r="E70" s="267" t="n">
        <f aca="false">E33</f>
        <v>0</v>
      </c>
      <c r="F70" s="247"/>
      <c r="G70" s="248"/>
      <c r="H70" s="245"/>
      <c r="I70" s="246"/>
      <c r="J70" s="247"/>
      <c r="K70" s="248"/>
      <c r="L70" s="245"/>
      <c r="M70" s="246"/>
      <c r="N70" s="247"/>
      <c r="O70" s="248"/>
      <c r="P70" s="251" t="str">
        <f aca="false">IF(F70="","",F70+H70+J70+L70+N70)</f>
        <v/>
      </c>
      <c r="Q70" s="252" t="str">
        <f aca="false">IF(G70="","",G70+I70+K70+M70+O70)</f>
        <v/>
      </c>
      <c r="R70" s="251" t="str">
        <f aca="false">IF(F70="","",AQ70+AS70+AU70+AW70+AY70)</f>
        <v/>
      </c>
      <c r="S70" s="252" t="str">
        <f aca="false">IF(G70="","",AR70+AT70+AV70+AX70+AZ70)</f>
        <v/>
      </c>
      <c r="T70" s="218" t="n">
        <f aca="false">IF(AND(R70&lt;&gt;"",R70=3,S70=0),3,              (IF(AND(R70&lt;&gt;"",R70=3,S70=1),3,                           (IF(AND(R70&lt;&gt;"",R70=3,S70=2),2,                        (IF(AND(R70&lt;&gt;"",R70=2),1,                                                 (IF(AND(R70&lt;&gt;"",R70=1),0,                                                               (IF(AND(R70&lt;&gt;"",R70=0),0,                                                                                0)))))))))))</f>
        <v>0</v>
      </c>
      <c r="U70" s="219" t="n">
        <f aca="false">IF(AND(S70&lt;&gt;"",S70=3,R70=0),3,              (IF(AND(S70&lt;&gt;"",S70=3,R70=1),3,                           (IF(AND(S70&lt;&gt;"",S70=3,R70=2),2,                        (IF(AND(S70&lt;&gt;"",S70=2),1,                                                 (IF(AND(S70&lt;&gt;"",S70=1),0,                                                               (IF(AND(S70&lt;&gt;"",S70=0),0,                                                                                0)))))))))))</f>
        <v>0</v>
      </c>
      <c r="V70" s="253"/>
      <c r="W70" s="253"/>
      <c r="X70" s="253"/>
      <c r="Y70" s="253"/>
      <c r="Z70" s="253"/>
      <c r="AA70" s="253"/>
      <c r="AB70" s="253"/>
      <c r="AC70" s="253"/>
      <c r="AD70" s="253"/>
      <c r="AE70" s="253"/>
      <c r="AF70" s="253"/>
      <c r="AG70" s="253"/>
      <c r="AH70" s="253"/>
      <c r="AI70" s="253"/>
      <c r="AJ70" s="253"/>
      <c r="AK70" s="253"/>
      <c r="AL70" s="253"/>
      <c r="AM70" s="254" t="str">
        <f aca="true">IF(U70&lt;&gt;"","",IF(C70&lt;&gt;"","verlegt",IF(B70&lt;TODAY(),"offen","")))</f>
        <v/>
      </c>
      <c r="AN70" s="254"/>
      <c r="AO70" s="255" t="str">
        <f aca="true">IF(U70&lt;&gt;"","",IF(C70="","",IF(C70&lt;TODAY(),"offen","")))</f>
        <v/>
      </c>
      <c r="AP70" s="255"/>
      <c r="AQ70" s="223" t="n">
        <f aca="false">IF(F70&gt;G70,1,0)</f>
        <v>0</v>
      </c>
      <c r="AR70" s="223" t="n">
        <f aca="false">IF(G70&gt;F70,1,0)</f>
        <v>0</v>
      </c>
      <c r="AS70" s="27" t="n">
        <f aca="false">IF(H70&gt;I70,1,0)</f>
        <v>0</v>
      </c>
      <c r="AT70" s="27" t="n">
        <f aca="false">IF(I70&gt;H70,1,0)</f>
        <v>0</v>
      </c>
      <c r="AU70" s="223" t="n">
        <f aca="false">IF(J70&gt;K70,1,0)</f>
        <v>0</v>
      </c>
      <c r="AV70" s="223" t="n">
        <f aca="false">IF(K70&gt;J70,1,0)</f>
        <v>0</v>
      </c>
      <c r="AW70" s="27" t="n">
        <f aca="false">IF(L70&gt;M70,1,0)</f>
        <v>0</v>
      </c>
      <c r="AX70" s="27" t="n">
        <f aca="false">IF(M70&gt;L70,1,0)</f>
        <v>0</v>
      </c>
      <c r="AY70" s="223" t="n">
        <f aca="false">IF(N70&gt;O70,1,0)</f>
        <v>0</v>
      </c>
      <c r="AZ70" s="223" t="n">
        <f aca="false">IF(O70&gt;N70,1,0)</f>
        <v>0</v>
      </c>
      <c r="BA70" s="177" t="n">
        <f aca="false">IF(T70=3,1,0)</f>
        <v>0</v>
      </c>
      <c r="BB70" s="177" t="n">
        <f aca="false">IF(T70=2,1,0)</f>
        <v>0</v>
      </c>
      <c r="BC70" s="177" t="n">
        <f aca="false">IF(T70=1,1,0)</f>
        <v>0</v>
      </c>
      <c r="BD70" s="177" t="n">
        <f aca="false">IF(AND(T70=0,U70&lt;&gt;0),1,0)</f>
        <v>0</v>
      </c>
      <c r="BE70" s="177" t="n">
        <f aca="false">IF(U151=3,1,0)</f>
        <v>0</v>
      </c>
      <c r="BF70" s="177" t="n">
        <f aca="false">IF(U151=2,1,0)</f>
        <v>0</v>
      </c>
      <c r="BG70" s="177" t="n">
        <f aca="false">IF(U151=1,1,0)</f>
        <v>0</v>
      </c>
      <c r="BH70" s="177" t="n">
        <f aca="false">IF(AND(U151=0,T151&lt;&gt;0),1,0)</f>
        <v>0</v>
      </c>
      <c r="BI70" s="27"/>
    </row>
    <row r="71" customFormat="false" ht="15.75" hidden="false" customHeight="false" outlineLevel="0" collapsed="false">
      <c r="A71" s="26"/>
      <c r="C71" s="27"/>
      <c r="D71" s="24"/>
      <c r="E71" s="24"/>
      <c r="T71" s="218" t="n">
        <f aca="false">IF(AND(R71&lt;&gt;"",R71=3,S71=0),3,              (IF(AND(R71&lt;&gt;"",R71=3,S71=1),3,                           (IF(AND(R71&lt;&gt;"",R71=3,S71=2),2,                        (IF(AND(R71&lt;&gt;"",R71=2),1,                                                 (IF(AND(R71&lt;&gt;"",R71=1),0,                                                               (IF(AND(R71&lt;&gt;"",R71=0),0,                                                                                0)))))))))))</f>
        <v>0</v>
      </c>
      <c r="U71" s="219" t="n">
        <f aca="false">IF(AND(S71&lt;&gt;"",S71=3,R71=0),3,              (IF(AND(S71&lt;&gt;"",S71=3,R71=1),3,                           (IF(AND(S71&lt;&gt;"",S71=3,R71=2),2,                        (IF(AND(S71&lt;&gt;"",S71=2),1,                                                 (IF(AND(S71&lt;&gt;"",S71=1),0,                                                               (IF(AND(S71&lt;&gt;"",S71=0),0,                                                                                0)))))))))))</f>
        <v>0</v>
      </c>
      <c r="V71" s="256"/>
      <c r="W71" s="256"/>
      <c r="X71" s="257"/>
      <c r="Y71" s="257"/>
      <c r="Z71" s="257"/>
      <c r="AA71" s="257"/>
      <c r="AB71" s="257"/>
      <c r="AC71" s="257"/>
      <c r="AD71" s="257"/>
      <c r="AE71" s="257"/>
      <c r="AF71" s="257"/>
      <c r="AG71" s="257"/>
      <c r="AH71" s="257"/>
      <c r="AI71" s="257"/>
      <c r="AJ71" s="257"/>
      <c r="AK71" s="257"/>
      <c r="AL71" s="257"/>
      <c r="AM71" s="257"/>
      <c r="AQ71" s="223"/>
      <c r="AR71" s="223"/>
      <c r="AS71" s="27"/>
      <c r="AT71" s="27"/>
      <c r="AU71" s="223"/>
      <c r="AV71" s="223"/>
      <c r="AW71" s="27"/>
      <c r="AX71" s="27"/>
      <c r="AY71" s="223"/>
      <c r="AZ71" s="223"/>
      <c r="BA71" s="258" t="n">
        <f aca="false">SUM(BA61:BA70)</f>
        <v>0</v>
      </c>
      <c r="BB71" s="258" t="n">
        <f aca="false">SUM(BB61:BB70)</f>
        <v>0</v>
      </c>
      <c r="BC71" s="258" t="n">
        <f aca="false">SUM(BC61:BC70)</f>
        <v>0</v>
      </c>
      <c r="BD71" s="258" t="n">
        <f aca="false">SUM(BD61:BD70)</f>
        <v>0</v>
      </c>
      <c r="BE71" s="258" t="n">
        <f aca="false">SUM(BE61:BE70)</f>
        <v>0</v>
      </c>
      <c r="BF71" s="258" t="n">
        <f aca="false">SUM(BF61:BF70)</f>
        <v>0</v>
      </c>
      <c r="BG71" s="258" t="n">
        <f aca="false">SUM(BG61:BG70)</f>
        <v>0</v>
      </c>
      <c r="BH71" s="258" t="n">
        <f aca="false">SUM(BH61:BH70)</f>
        <v>0</v>
      </c>
      <c r="BI71" s="27" t="n">
        <f aca="false">SUM(BA71:BH71)</f>
        <v>0</v>
      </c>
    </row>
    <row r="72" customFormat="false" ht="15.75" hidden="false" customHeight="false" outlineLevel="0" collapsed="false">
      <c r="A72" s="205"/>
      <c r="B72" s="206"/>
      <c r="C72" s="259"/>
      <c r="D72" s="260" t="str">
        <f aca="false">E12</f>
        <v>TV Rodenbach Purple</v>
      </c>
      <c r="E72" s="209" t="str">
        <f aca="false">E3</f>
        <v>Erlenbach/Morlautern </v>
      </c>
      <c r="F72" s="231"/>
      <c r="G72" s="213"/>
      <c r="H72" s="210"/>
      <c r="I72" s="211"/>
      <c r="J72" s="212"/>
      <c r="K72" s="213"/>
      <c r="L72" s="210"/>
      <c r="M72" s="211"/>
      <c r="N72" s="212"/>
      <c r="O72" s="213"/>
      <c r="P72" s="216" t="str">
        <f aca="false">IF(F72="","",F72+H72+J72+L72+N72)</f>
        <v/>
      </c>
      <c r="Q72" s="217" t="str">
        <f aca="false">IF(G72="","",G72+I72+K72+M72+O72)</f>
        <v/>
      </c>
      <c r="R72" s="216" t="str">
        <f aca="false">IF(F72="","",AQ72+AS72+AU72+AW72+AY72)</f>
        <v/>
      </c>
      <c r="S72" s="217" t="str">
        <f aca="false">IF(G72="","",AR72+AT72+AV72+AX72+AZ72)</f>
        <v/>
      </c>
      <c r="T72" s="218" t="n">
        <f aca="false">IF(AND(R72&lt;&gt;"",R72=3,S72=0),3,              (IF(AND(R72&lt;&gt;"",R72=3,S72=1),3,                           (IF(AND(R72&lt;&gt;"",R72=3,S72=2),2,                        (IF(AND(R72&lt;&gt;"",R72=2),1,                                                 (IF(AND(R72&lt;&gt;"",R72=1),0,                                                               (IF(AND(R72&lt;&gt;"",R72=0),0,                                                                                0)))))))))))</f>
        <v>0</v>
      </c>
      <c r="U72" s="219" t="n">
        <f aca="false">IF(AND(S72&lt;&gt;"",S72=3,R72=0),3,              (IF(AND(S72&lt;&gt;"",S72=3,R72=1),3,                           (IF(AND(S72&lt;&gt;"",S72=3,R72=2),2,                        (IF(AND(S72&lt;&gt;"",S72=2),1,                                                 (IF(AND(S72&lt;&gt;"",S72=1),0,                                                               (IF(AND(S72&lt;&gt;"",S72=0),0,                                                                                0)))))))))))</f>
        <v>0</v>
      </c>
      <c r="V72" s="220"/>
      <c r="W72" s="220"/>
      <c r="X72" s="220"/>
      <c r="Y72" s="220"/>
      <c r="Z72" s="220"/>
      <c r="AA72" s="220"/>
      <c r="AB72" s="220"/>
      <c r="AC72" s="220"/>
      <c r="AD72" s="220"/>
      <c r="AE72" s="220"/>
      <c r="AF72" s="220"/>
      <c r="AG72" s="220"/>
      <c r="AH72" s="220"/>
      <c r="AI72" s="220"/>
      <c r="AJ72" s="220"/>
      <c r="AK72" s="220"/>
      <c r="AL72" s="220"/>
      <c r="AM72" s="221" t="str">
        <f aca="true">IF(U72&lt;&gt;"","",IF(C72&lt;&gt;"","verlegt",IF(B72&lt;TODAY(),"offen","")))</f>
        <v/>
      </c>
      <c r="AN72" s="221"/>
      <c r="AO72" s="222" t="str">
        <f aca="true">IF(U72&lt;&gt;"","",IF(C72="","",IF(C72&lt;TODAY(),"offen","")))</f>
        <v/>
      </c>
      <c r="AP72" s="222"/>
      <c r="AQ72" s="223" t="n">
        <f aca="false">IF(F72&gt;G72,1,0)</f>
        <v>0</v>
      </c>
      <c r="AR72" s="223" t="n">
        <f aca="false">IF(G72&gt;F72,1,0)</f>
        <v>0</v>
      </c>
      <c r="AS72" s="27" t="n">
        <f aca="false">IF(H72&gt;I72,1,0)</f>
        <v>0</v>
      </c>
      <c r="AT72" s="27" t="n">
        <f aca="false">IF(I72&gt;H72,1,0)</f>
        <v>0</v>
      </c>
      <c r="AU72" s="223" t="n">
        <f aca="false">IF(J72&gt;K72,1,0)</f>
        <v>0</v>
      </c>
      <c r="AV72" s="223" t="n">
        <f aca="false">IF(K72&gt;J72,1,0)</f>
        <v>0</v>
      </c>
      <c r="AW72" s="27" t="n">
        <f aca="false">IF(L72&gt;M72,1,0)</f>
        <v>0</v>
      </c>
      <c r="AX72" s="27" t="n">
        <f aca="false">IF(M72&gt;L72,1,0)</f>
        <v>0</v>
      </c>
      <c r="AY72" s="223" t="n">
        <f aca="false">IF(N72&gt;O72,1,0)</f>
        <v>0</v>
      </c>
      <c r="AZ72" s="223" t="n">
        <f aca="false">IF(O72&gt;N72,1,0)</f>
        <v>0</v>
      </c>
      <c r="BA72" s="177" t="n">
        <f aca="false">IF(T72=3,1,0)</f>
        <v>0</v>
      </c>
      <c r="BB72" s="177" t="n">
        <f aca="false">IF(T72=2,1,0)</f>
        <v>0</v>
      </c>
      <c r="BC72" s="177" t="n">
        <f aca="false">IF(T72=1,1,0)</f>
        <v>0</v>
      </c>
      <c r="BD72" s="177" t="n">
        <f aca="false">IF(AND(T72=0,U72&lt;&gt;0),1,0)</f>
        <v>0</v>
      </c>
      <c r="BE72" s="177" t="n">
        <f aca="false">IF(U41=3,1,0)</f>
        <v>0</v>
      </c>
      <c r="BF72" s="177" t="n">
        <f aca="false">IF(U41=2,1,0)</f>
        <v>0</v>
      </c>
      <c r="BG72" s="177" t="n">
        <f aca="false">IF(U41=1,1,0)</f>
        <v>0</v>
      </c>
      <c r="BH72" s="177" t="n">
        <f aca="false">IF(AND(U41=0,T41&lt;&gt;0),1,0)</f>
        <v>0</v>
      </c>
      <c r="BI72" s="27"/>
    </row>
    <row r="73" customFormat="false" ht="15.75" hidden="false" customHeight="false" outlineLevel="0" collapsed="false">
      <c r="A73" s="224"/>
      <c r="B73" s="225"/>
      <c r="C73" s="263"/>
      <c r="D73" s="262" t="str">
        <f aca="false">D72</f>
        <v>TV Rodenbach Purple</v>
      </c>
      <c r="E73" s="228" t="str">
        <f aca="false">E6</f>
        <v>TV Rodenbach Silver</v>
      </c>
      <c r="F73" s="231"/>
      <c r="G73" s="232"/>
      <c r="H73" s="229"/>
      <c r="I73" s="230"/>
      <c r="J73" s="231"/>
      <c r="K73" s="232"/>
      <c r="L73" s="229"/>
      <c r="M73" s="230"/>
      <c r="N73" s="231"/>
      <c r="O73" s="232"/>
      <c r="P73" s="235" t="str">
        <f aca="false">IF(F73="","",F73+H73+J73+L73+N73)</f>
        <v/>
      </c>
      <c r="Q73" s="236" t="str">
        <f aca="false">IF(G73="","",G73+I73+K73+M73+O73)</f>
        <v/>
      </c>
      <c r="R73" s="235" t="str">
        <f aca="false">IF(F73="","",AQ73+AS73+AU73+AW73+AY73)</f>
        <v/>
      </c>
      <c r="S73" s="236" t="str">
        <f aca="false">IF(G73="","",AR73+AT73+AV73+AX73+AZ73)</f>
        <v/>
      </c>
      <c r="T73" s="218" t="n">
        <f aca="false">IF(AND(R73&lt;&gt;"",R73=3,S73=0),3,              (IF(AND(R73&lt;&gt;"",R73=3,S73=1),3,                           (IF(AND(R73&lt;&gt;"",R73=3,S73=2),2,                        (IF(AND(R73&lt;&gt;"",R73=2),1,                                                 (IF(AND(R73&lt;&gt;"",R73=1),0,                                                               (IF(AND(R73&lt;&gt;"",R73=0),0,                                                                                0)))))))))))</f>
        <v>0</v>
      </c>
      <c r="U73" s="219" t="n">
        <f aca="false">IF(AND(S73&lt;&gt;"",S73=3,R73=0),3,              (IF(AND(S73&lt;&gt;"",S73=3,R73=1),3,                           (IF(AND(S73&lt;&gt;"",S73=3,R73=2),2,                        (IF(AND(S73&lt;&gt;"",S73=2),1,                                                 (IF(AND(S73&lt;&gt;"",S73=1),0,                                                               (IF(AND(S73&lt;&gt;"",S73=0),0,                                                                                0)))))))))))</f>
        <v>0</v>
      </c>
      <c r="V73" s="237"/>
      <c r="W73" s="237"/>
      <c r="X73" s="237"/>
      <c r="Y73" s="237"/>
      <c r="Z73" s="237"/>
      <c r="AA73" s="237"/>
      <c r="AB73" s="237"/>
      <c r="AC73" s="237"/>
      <c r="AD73" s="237"/>
      <c r="AE73" s="237"/>
      <c r="AF73" s="237"/>
      <c r="AG73" s="237"/>
      <c r="AH73" s="237"/>
      <c r="AI73" s="237"/>
      <c r="AJ73" s="237"/>
      <c r="AK73" s="237"/>
      <c r="AL73" s="237"/>
      <c r="AM73" s="238" t="str">
        <f aca="true">IF(U73&lt;&gt;"","",IF(C73&lt;&gt;"","verlegt",IF(B73&lt;TODAY(),"offen","")))</f>
        <v/>
      </c>
      <c r="AN73" s="238"/>
      <c r="AO73" s="239" t="str">
        <f aca="true">IF(U73&lt;&gt;"","",IF(C73="","",IF(C73&lt;TODAY(),"offen","")))</f>
        <v/>
      </c>
      <c r="AP73" s="239"/>
      <c r="AQ73" s="223" t="n">
        <f aca="false">IF(F73&gt;G73,1,0)</f>
        <v>0</v>
      </c>
      <c r="AR73" s="223" t="n">
        <f aca="false">IF(G73&gt;F73,1,0)</f>
        <v>0</v>
      </c>
      <c r="AS73" s="27" t="n">
        <f aca="false">IF(H73&gt;I73,1,0)</f>
        <v>0</v>
      </c>
      <c r="AT73" s="27" t="n">
        <f aca="false">IF(I73&gt;H73,1,0)</f>
        <v>0</v>
      </c>
      <c r="AU73" s="223" t="n">
        <f aca="false">IF(J73&gt;K73,1,0)</f>
        <v>0</v>
      </c>
      <c r="AV73" s="223" t="n">
        <f aca="false">IF(K73&gt;J73,1,0)</f>
        <v>0</v>
      </c>
      <c r="AW73" s="27" t="n">
        <f aca="false">IF(L73&gt;M73,1,0)</f>
        <v>0</v>
      </c>
      <c r="AX73" s="27" t="n">
        <f aca="false">IF(M73&gt;L73,1,0)</f>
        <v>0</v>
      </c>
      <c r="AY73" s="223" t="n">
        <f aca="false">IF(N73&gt;O73,1,0)</f>
        <v>0</v>
      </c>
      <c r="AZ73" s="223" t="n">
        <f aca="false">IF(O73&gt;N73,1,0)</f>
        <v>0</v>
      </c>
      <c r="BA73" s="177" t="n">
        <f aca="false">IF(T73=3,1,0)</f>
        <v>0</v>
      </c>
      <c r="BB73" s="177" t="n">
        <f aca="false">IF(T73=2,1,0)</f>
        <v>0</v>
      </c>
      <c r="BC73" s="177" t="n">
        <f aca="false">IF(T73=1,1,0)</f>
        <v>0</v>
      </c>
      <c r="BD73" s="177" t="n">
        <f aca="false">IF(AND(T73=0,U73&lt;&gt;0),1,0)</f>
        <v>0</v>
      </c>
      <c r="BE73" s="177" t="n">
        <f aca="false">IF(U52=3,1,0)</f>
        <v>0</v>
      </c>
      <c r="BF73" s="177" t="n">
        <f aca="false">IF(U52=2,1,0)</f>
        <v>0</v>
      </c>
      <c r="BG73" s="177" t="n">
        <f aca="false">IF(U52=1,1,0)</f>
        <v>0</v>
      </c>
      <c r="BH73" s="177" t="n">
        <f aca="false">IF(AND(U52=0,T52&lt;&gt;0),1,0)</f>
        <v>0</v>
      </c>
      <c r="BI73" s="27"/>
    </row>
    <row r="74" customFormat="false" ht="15.75" hidden="false" customHeight="false" outlineLevel="0" collapsed="false">
      <c r="A74" s="224"/>
      <c r="B74" s="225"/>
      <c r="C74" s="261"/>
      <c r="D74" s="262" t="str">
        <f aca="false">D73</f>
        <v>TV Rodenbach Purple</v>
      </c>
      <c r="E74" s="228" t="str">
        <f aca="false">E9</f>
        <v>SV Miesau</v>
      </c>
      <c r="F74" s="231"/>
      <c r="G74" s="232"/>
      <c r="H74" s="229"/>
      <c r="I74" s="230"/>
      <c r="J74" s="231"/>
      <c r="K74" s="232"/>
      <c r="L74" s="229"/>
      <c r="M74" s="230"/>
      <c r="N74" s="231"/>
      <c r="O74" s="232"/>
      <c r="P74" s="235" t="str">
        <f aca="false">IF(F74="","",F74+H74+J74+L74+N74)</f>
        <v/>
      </c>
      <c r="Q74" s="236" t="str">
        <f aca="false">IF(G74="","",G74+I74+K74+M74+O74)</f>
        <v/>
      </c>
      <c r="R74" s="235" t="str">
        <f aca="false">IF(F74="","",AQ74+AS74+AU74+AW74+AY74)</f>
        <v/>
      </c>
      <c r="S74" s="236" t="str">
        <f aca="false">IF(G74="","",AR74+AT74+AV74+AX74+AZ74)</f>
        <v/>
      </c>
      <c r="T74" s="218" t="n">
        <f aca="false">IF(AND(R74&lt;&gt;"",R74=3,S74=0),3,              (IF(AND(R74&lt;&gt;"",R74=3,S74=1),3,                           (IF(AND(R74&lt;&gt;"",R74=3,S74=2),2,                        (IF(AND(R74&lt;&gt;"",R74=2),1,                                                 (IF(AND(R74&lt;&gt;"",R74=1),0,                                                               (IF(AND(R74&lt;&gt;"",R74=0),0,                                                                                0)))))))))))</f>
        <v>0</v>
      </c>
      <c r="U74" s="219" t="n">
        <f aca="false">IF(AND(S74&lt;&gt;"",S74=3,R74=0),3,              (IF(AND(S74&lt;&gt;"",S74=3,R74=1),3,                           (IF(AND(S74&lt;&gt;"",S74=3,R74=2),2,                        (IF(AND(S74&lt;&gt;"",S74=2),1,                                                 (IF(AND(S74&lt;&gt;"",S74=1),0,                                                               (IF(AND(S74&lt;&gt;"",S74=0),0,                                                                                0)))))))))))</f>
        <v>0</v>
      </c>
      <c r="V74" s="237"/>
      <c r="W74" s="237"/>
      <c r="X74" s="237"/>
      <c r="Y74" s="237"/>
      <c r="Z74" s="237"/>
      <c r="AA74" s="237"/>
      <c r="AB74" s="237"/>
      <c r="AC74" s="237"/>
      <c r="AD74" s="237"/>
      <c r="AE74" s="237"/>
      <c r="AF74" s="237"/>
      <c r="AG74" s="237"/>
      <c r="AH74" s="237"/>
      <c r="AI74" s="237"/>
      <c r="AJ74" s="237"/>
      <c r="AK74" s="237"/>
      <c r="AL74" s="237"/>
      <c r="AM74" s="238" t="str">
        <f aca="true">IF(U74&lt;&gt;"","",IF(C74&lt;&gt;"","verlegt",IF(B74&lt;TODAY(),"offen","")))</f>
        <v/>
      </c>
      <c r="AN74" s="238"/>
      <c r="AO74" s="239" t="str">
        <f aca="true">IF(U74&lt;&gt;"","",IF(C74="","",IF(C74&lt;TODAY(),"offen","")))</f>
        <v/>
      </c>
      <c r="AP74" s="239"/>
      <c r="AQ74" s="223" t="n">
        <f aca="false">IF(F74&gt;G74,1,0)</f>
        <v>0</v>
      </c>
      <c r="AR74" s="223" t="n">
        <f aca="false">IF(G74&gt;F74,1,0)</f>
        <v>0</v>
      </c>
      <c r="AS74" s="27" t="n">
        <f aca="false">IF(H74&gt;I74,1,0)</f>
        <v>0</v>
      </c>
      <c r="AT74" s="27" t="n">
        <f aca="false">IF(I74&gt;H74,1,0)</f>
        <v>0</v>
      </c>
      <c r="AU74" s="223" t="n">
        <f aca="false">IF(J74&gt;K74,1,0)</f>
        <v>0</v>
      </c>
      <c r="AV74" s="223" t="n">
        <f aca="false">IF(K74&gt;J74,1,0)</f>
        <v>0</v>
      </c>
      <c r="AW74" s="27" t="n">
        <f aca="false">IF(L74&gt;M74,1,0)</f>
        <v>0</v>
      </c>
      <c r="AX74" s="27" t="n">
        <f aca="false">IF(M74&gt;L74,1,0)</f>
        <v>0</v>
      </c>
      <c r="AY74" s="223" t="n">
        <f aca="false">IF(N74&gt;O74,1,0)</f>
        <v>0</v>
      </c>
      <c r="AZ74" s="223" t="n">
        <f aca="false">IF(O74&gt;N74,1,0)</f>
        <v>0</v>
      </c>
      <c r="BA74" s="177" t="n">
        <f aca="false">IF(T74=3,1,0)</f>
        <v>0</v>
      </c>
      <c r="BB74" s="177" t="n">
        <f aca="false">IF(T74=2,1,0)</f>
        <v>0</v>
      </c>
      <c r="BC74" s="177" t="n">
        <f aca="false">IF(T74=1,1,0)</f>
        <v>0</v>
      </c>
      <c r="BD74" s="177" t="n">
        <f aca="false">IF(AND(T74=0,U74&lt;&gt;0),1,0)</f>
        <v>0</v>
      </c>
      <c r="BE74" s="177" t="n">
        <f aca="false">IF(U63=3,1,0)</f>
        <v>0</v>
      </c>
      <c r="BF74" s="177" t="n">
        <f aca="false">IF(U63=2,1,0)</f>
        <v>0</v>
      </c>
      <c r="BG74" s="177" t="n">
        <f aca="false">IF(U63=1,1,0)</f>
        <v>0</v>
      </c>
      <c r="BH74" s="177" t="n">
        <f aca="false">IF(AND(U63=0,T63&lt;&gt;0),1,0)</f>
        <v>0</v>
      </c>
      <c r="BI74" s="27"/>
    </row>
    <row r="75" customFormat="false" ht="15.75" hidden="false" customHeight="false" outlineLevel="0" collapsed="false">
      <c r="A75" s="224"/>
      <c r="B75" s="225"/>
      <c r="C75" s="261"/>
      <c r="D75" s="262" t="str">
        <f aca="false">D74</f>
        <v>TV Rodenbach Purple</v>
      </c>
      <c r="E75" s="228" t="str">
        <f aca="false">E15</f>
        <v>VBC Altenglan</v>
      </c>
      <c r="F75" s="231"/>
      <c r="G75" s="232"/>
      <c r="H75" s="229"/>
      <c r="I75" s="230"/>
      <c r="J75" s="231"/>
      <c r="K75" s="232"/>
      <c r="L75" s="229"/>
      <c r="M75" s="230"/>
      <c r="N75" s="231"/>
      <c r="O75" s="232"/>
      <c r="P75" s="235" t="str">
        <f aca="false">IF(F75="","",F75+H75+J75+L75+N75)</f>
        <v/>
      </c>
      <c r="Q75" s="236" t="str">
        <f aca="false">IF(G75="","",G75+I75+K75+M75+O75)</f>
        <v/>
      </c>
      <c r="R75" s="235" t="str">
        <f aca="false">IF(F75="","",AQ75+AS75+AU75+AW75+AY75)</f>
        <v/>
      </c>
      <c r="S75" s="236" t="str">
        <f aca="false">IF(G75="","",AR75+AT75+AV75+AX75+AZ75)</f>
        <v/>
      </c>
      <c r="T75" s="218" t="n">
        <f aca="false">IF(AND(R75&lt;&gt;"",R75=3,S75=0),3,              (IF(AND(R75&lt;&gt;"",R75=3,S75=1),3,                           (IF(AND(R75&lt;&gt;"",R75=3,S75=2),2,                        (IF(AND(R75&lt;&gt;"",R75=2),1,                                                 (IF(AND(R75&lt;&gt;"",R75=1),0,                                                               (IF(AND(R75&lt;&gt;"",R75=0),0,                                                                                0)))))))))))</f>
        <v>0</v>
      </c>
      <c r="U75" s="219" t="n">
        <f aca="false">IF(AND(S75&lt;&gt;"",S75=3,R75=0),3,              (IF(AND(S75&lt;&gt;"",S75=3,R75=1),3,                           (IF(AND(S75&lt;&gt;"",S75=3,R75=2),2,                        (IF(AND(S75&lt;&gt;"",S75=2),1,                                                 (IF(AND(S75&lt;&gt;"",S75=1),0,                                                               (IF(AND(S75&lt;&gt;"",S75=0),0,                                                                                0)))))))))))</f>
        <v>0</v>
      </c>
      <c r="V75" s="237"/>
      <c r="W75" s="237"/>
      <c r="X75" s="237"/>
      <c r="Y75" s="237"/>
      <c r="Z75" s="237"/>
      <c r="AA75" s="237"/>
      <c r="AB75" s="237"/>
      <c r="AC75" s="237"/>
      <c r="AD75" s="237"/>
      <c r="AE75" s="237"/>
      <c r="AF75" s="237"/>
      <c r="AG75" s="237"/>
      <c r="AH75" s="237"/>
      <c r="AI75" s="237"/>
      <c r="AJ75" s="237"/>
      <c r="AK75" s="237"/>
      <c r="AL75" s="237"/>
      <c r="AM75" s="264" t="str">
        <f aca="true">IF(U75&lt;&gt;"","",IF(C75&lt;&gt;"","verlegt",IF(B75&lt;TODAY(),"offen","")))</f>
        <v/>
      </c>
      <c r="AN75" s="264"/>
      <c r="AO75" s="239" t="str">
        <f aca="true">IF(U75&lt;&gt;"","",IF(C75="","",IF(C75&lt;TODAY(),"offen","")))</f>
        <v/>
      </c>
      <c r="AP75" s="239"/>
      <c r="AQ75" s="223" t="n">
        <f aca="false">IF(F75&gt;G75,1,0)</f>
        <v>0</v>
      </c>
      <c r="AR75" s="223" t="n">
        <f aca="false">IF(G75&gt;F75,1,0)</f>
        <v>0</v>
      </c>
      <c r="AS75" s="27" t="n">
        <f aca="false">IF(H75&gt;I75,1,0)</f>
        <v>0</v>
      </c>
      <c r="AT75" s="27" t="n">
        <f aca="false">IF(I75&gt;H75,1,0)</f>
        <v>0</v>
      </c>
      <c r="AU75" s="223" t="n">
        <f aca="false">IF(J75&gt;K75,1,0)</f>
        <v>0</v>
      </c>
      <c r="AV75" s="223" t="n">
        <f aca="false">IF(K75&gt;J75,1,0)</f>
        <v>0</v>
      </c>
      <c r="AW75" s="27" t="n">
        <f aca="false">IF(L75&gt;M75,1,0)</f>
        <v>0</v>
      </c>
      <c r="AX75" s="27" t="n">
        <f aca="false">IF(M75&gt;L75,1,0)</f>
        <v>0</v>
      </c>
      <c r="AY75" s="223" t="n">
        <f aca="false">IF(N75&gt;O75,1,0)</f>
        <v>0</v>
      </c>
      <c r="AZ75" s="223" t="n">
        <f aca="false">IF(O75&gt;N75,1,0)</f>
        <v>0</v>
      </c>
      <c r="BA75" s="177" t="n">
        <f aca="false">IF(T75=3,1,0)</f>
        <v>0</v>
      </c>
      <c r="BB75" s="177" t="n">
        <f aca="false">IF(T75=2,1,0)</f>
        <v>0</v>
      </c>
      <c r="BC75" s="177" t="n">
        <f aca="false">IF(T75=1,1,0)</f>
        <v>0</v>
      </c>
      <c r="BD75" s="177" t="n">
        <f aca="false">IF(AND(T75=0,U75&lt;&gt;0),1,0)</f>
        <v>0</v>
      </c>
      <c r="BE75" s="177" t="n">
        <f aca="false">IF(U86=3,1,0)</f>
        <v>0</v>
      </c>
      <c r="BF75" s="177" t="n">
        <f aca="false">IF(U86=2,1,0)</f>
        <v>0</v>
      </c>
      <c r="BG75" s="177" t="n">
        <f aca="false">IF(U86=1,1,0)</f>
        <v>0</v>
      </c>
      <c r="BH75" s="177" t="n">
        <f aca="false">IF(AND(U86=0,T86&lt;&gt;0),1,0)</f>
        <v>0</v>
      </c>
      <c r="BI75" s="27"/>
    </row>
    <row r="76" customFormat="false" ht="15" hidden="false" customHeight="true" outlineLevel="0" collapsed="false">
      <c r="A76" s="224"/>
      <c r="B76" s="225"/>
      <c r="C76" s="263"/>
      <c r="D76" s="262" t="str">
        <f aca="false">D75</f>
        <v>TV Rodenbach Purple</v>
      </c>
      <c r="E76" s="228" t="str">
        <f aca="false">E18</f>
        <v>TV Rodenbach Royal Red</v>
      </c>
      <c r="F76" s="231" t="n">
        <v>26</v>
      </c>
      <c r="G76" s="232" t="n">
        <v>28</v>
      </c>
      <c r="H76" s="229" t="n">
        <v>22</v>
      </c>
      <c r="I76" s="230" t="n">
        <v>25</v>
      </c>
      <c r="J76" s="231" t="n">
        <v>20</v>
      </c>
      <c r="K76" s="232" t="n">
        <v>25</v>
      </c>
      <c r="L76" s="229"/>
      <c r="M76" s="230"/>
      <c r="N76" s="231"/>
      <c r="O76" s="232"/>
      <c r="P76" s="294" t="n">
        <f aca="false">IF(F76="","",F76+H76+J76+L76+N76)</f>
        <v>68</v>
      </c>
      <c r="Q76" s="295" t="n">
        <f aca="false">IF(G76="","",G76+I76+K76+M76+O76)</f>
        <v>78</v>
      </c>
      <c r="R76" s="294" t="n">
        <f aca="false">IF(F76="","",AQ76+AS76+AU76+AW76+AY76)</f>
        <v>0</v>
      </c>
      <c r="S76" s="295" t="n">
        <f aca="false">IF(G76="","",AR76+AT76+AV76+AX76+AZ76)</f>
        <v>3</v>
      </c>
      <c r="T76" s="218" t="n">
        <f aca="false">IF(AND(R76&lt;&gt;"",R76=3,S76=0),3,              (IF(AND(R76&lt;&gt;"",R76=3,S76=1),3,                           (IF(AND(R76&lt;&gt;"",R76=3,S76=2),2,                        (IF(AND(R76&lt;&gt;"",R76=2),1,                                                 (IF(AND(R76&lt;&gt;"",R76=1),0,                                                               (IF(AND(R76&lt;&gt;"",R76=0),0,                                                                                0)))))))))))</f>
        <v>0</v>
      </c>
      <c r="U76" s="219" t="n">
        <f aca="false">IF(AND(S76&lt;&gt;"",S76=3,R76=0),3,              (IF(AND(S76&lt;&gt;"",S76=3,R76=1),3,                           (IF(AND(S76&lt;&gt;"",S76=3,R76=2),2,                        (IF(AND(S76&lt;&gt;"",S76=2),1,                                                 (IF(AND(S76&lt;&gt;"",S76=1),0,                                                               (IF(AND(S76&lt;&gt;"",S76=0),0,                                                                                0)))))))))))</f>
        <v>3</v>
      </c>
      <c r="V76" s="237"/>
      <c r="W76" s="237"/>
      <c r="X76" s="237"/>
      <c r="Y76" s="237"/>
      <c r="Z76" s="237"/>
      <c r="AA76" s="237"/>
      <c r="AB76" s="237"/>
      <c r="AC76" s="237"/>
      <c r="AD76" s="237"/>
      <c r="AE76" s="237"/>
      <c r="AF76" s="237"/>
      <c r="AG76" s="237"/>
      <c r="AH76" s="237"/>
      <c r="AI76" s="237"/>
      <c r="AJ76" s="237"/>
      <c r="AK76" s="237"/>
      <c r="AL76" s="237"/>
      <c r="AM76" s="238" t="str">
        <f aca="true">IF(U76&lt;&gt;"","",IF(C76&lt;&gt;"","verlegt",IF(B76&lt;TODAY(),"offen","")))</f>
        <v/>
      </c>
      <c r="AN76" s="238"/>
      <c r="AO76" s="239" t="str">
        <f aca="true">IF(U76&lt;&gt;"","",IF(C76="","",IF(C76&lt;TODAY(),"offen","")))</f>
        <v/>
      </c>
      <c r="AP76" s="239"/>
      <c r="AQ76" s="223" t="n">
        <f aca="false">IF(F76&gt;G76,1,0)</f>
        <v>0</v>
      </c>
      <c r="AR76" s="223" t="n">
        <f aca="false">IF(G76&gt;F76,1,0)</f>
        <v>1</v>
      </c>
      <c r="AS76" s="27" t="n">
        <f aca="false">IF(H76&gt;I76,1,0)</f>
        <v>0</v>
      </c>
      <c r="AT76" s="27" t="n">
        <f aca="false">IF(I76&gt;H76,1,0)</f>
        <v>1</v>
      </c>
      <c r="AU76" s="223" t="n">
        <f aca="false">IF(J76&gt;K76,1,0)</f>
        <v>0</v>
      </c>
      <c r="AV76" s="223" t="n">
        <f aca="false">IF(K76&gt;J76,1,0)</f>
        <v>1</v>
      </c>
      <c r="AW76" s="27" t="n">
        <f aca="false">IF(L76&gt;M76,1,0)</f>
        <v>0</v>
      </c>
      <c r="AX76" s="27" t="n">
        <f aca="false">IF(M76&gt;L76,1,0)</f>
        <v>0</v>
      </c>
      <c r="AY76" s="223" t="n">
        <f aca="false">IF(N76&gt;O76,1,0)</f>
        <v>0</v>
      </c>
      <c r="AZ76" s="223" t="n">
        <f aca="false">IF(O76&gt;N76,1,0)</f>
        <v>0</v>
      </c>
      <c r="BA76" s="177" t="n">
        <f aca="false">IF(T76=3,1,0)</f>
        <v>0</v>
      </c>
      <c r="BB76" s="177" t="n">
        <f aca="false">IF(T76=2,1,0)</f>
        <v>0</v>
      </c>
      <c r="BC76" s="177" t="n">
        <f aca="false">IF(T76=1,1,0)</f>
        <v>0</v>
      </c>
      <c r="BD76" s="177" t="n">
        <f aca="false">IF(AND(T76=0,U76&lt;&gt;0),1,0)</f>
        <v>1</v>
      </c>
      <c r="BE76" s="177" t="n">
        <f aca="false">IF(U97=3,1,0)</f>
        <v>0</v>
      </c>
      <c r="BF76" s="177" t="n">
        <f aca="false">IF(U97=2,1,0)</f>
        <v>0</v>
      </c>
      <c r="BG76" s="177" t="n">
        <f aca="false">IF(U97=1,1,0)</f>
        <v>0</v>
      </c>
      <c r="BH76" s="177" t="n">
        <f aca="false">IF(AND(U97=0,T97&lt;&gt;0),1,0)</f>
        <v>0</v>
      </c>
      <c r="BI76" s="27"/>
    </row>
    <row r="77" customFormat="false" ht="15" hidden="false" customHeight="true" outlineLevel="0" collapsed="false">
      <c r="A77" s="224"/>
      <c r="B77" s="225"/>
      <c r="C77" s="261"/>
      <c r="D77" s="262" t="str">
        <f aca="false">D76</f>
        <v>TV Rodenbach Purple</v>
      </c>
      <c r="E77" s="228" t="str">
        <f aca="false">E21</f>
        <v>Niederrkirchen/Roßbach</v>
      </c>
      <c r="F77" s="231"/>
      <c r="G77" s="232"/>
      <c r="H77" s="229"/>
      <c r="I77" s="230"/>
      <c r="J77" s="231"/>
      <c r="K77" s="232"/>
      <c r="L77" s="229"/>
      <c r="M77" s="230"/>
      <c r="N77" s="231"/>
      <c r="O77" s="232"/>
      <c r="P77" s="235" t="str">
        <f aca="false">IF(F77="","",F77+H77+J77+L77+N77)</f>
        <v/>
      </c>
      <c r="Q77" s="236" t="str">
        <f aca="false">IF(G77="","",G77+I77+K77+M77+O77)</f>
        <v/>
      </c>
      <c r="R77" s="235" t="str">
        <f aca="false">IF(F77="","",AQ77+AS77+AU77+AW77+AY77)</f>
        <v/>
      </c>
      <c r="S77" s="236" t="str">
        <f aca="false">IF(G77="","",AR77+AT77+AV77+AX77+AZ77)</f>
        <v/>
      </c>
      <c r="T77" s="218" t="n">
        <f aca="false">IF(AND(R77&lt;&gt;"",R77=3,S77=0),3,              (IF(AND(R77&lt;&gt;"",R77=3,S77=1),3,                           (IF(AND(R77&lt;&gt;"",R77=3,S77=2),2,                        (IF(AND(R77&lt;&gt;"",R77=2),1,                                                 (IF(AND(R77&lt;&gt;"",R77=1),0,                                                               (IF(AND(R77&lt;&gt;"",R77=0),0,                                                                                0)))))))))))</f>
        <v>0</v>
      </c>
      <c r="U77" s="219" t="n">
        <f aca="false">IF(AND(S77&lt;&gt;"",S77=3,R77=0),3,              (IF(AND(S77&lt;&gt;"",S77=3,R77=1),3,                           (IF(AND(S77&lt;&gt;"",S77=3,R77=2),2,                        (IF(AND(S77&lt;&gt;"",S77=2),1,                                                 (IF(AND(S77&lt;&gt;"",S77=1),0,                                                               (IF(AND(S77&lt;&gt;"",S77=0),0,                                                                                0)))))))))))</f>
        <v>0</v>
      </c>
      <c r="V77" s="237"/>
      <c r="W77" s="237"/>
      <c r="X77" s="237"/>
      <c r="Y77" s="237"/>
      <c r="Z77" s="237"/>
      <c r="AA77" s="237"/>
      <c r="AB77" s="237"/>
      <c r="AC77" s="237"/>
      <c r="AD77" s="237"/>
      <c r="AE77" s="237"/>
      <c r="AF77" s="237"/>
      <c r="AG77" s="237"/>
      <c r="AH77" s="237"/>
      <c r="AI77" s="237"/>
      <c r="AJ77" s="237"/>
      <c r="AK77" s="237"/>
      <c r="AL77" s="237"/>
      <c r="AM77" s="238" t="str">
        <f aca="true">IF(U77&lt;&gt;"","",IF(C77&lt;&gt;"","verlegt",IF(B77&lt;TODAY(),"offen","")))</f>
        <v/>
      </c>
      <c r="AN77" s="238"/>
      <c r="AO77" s="239" t="str">
        <f aca="true">IF(U77&lt;&gt;"","",IF(C77="","",IF(C77&lt;TODAY(),"offen","")))</f>
        <v/>
      </c>
      <c r="AP77" s="239"/>
      <c r="AQ77" s="223" t="n">
        <f aca="false">IF(F77&gt;G77,1,0)</f>
        <v>0</v>
      </c>
      <c r="AR77" s="223" t="n">
        <f aca="false">IF(G77&gt;F77,1,0)</f>
        <v>0</v>
      </c>
      <c r="AS77" s="27" t="n">
        <f aca="false">IF(H77&gt;I77,1,0)</f>
        <v>0</v>
      </c>
      <c r="AT77" s="27" t="n">
        <f aca="false">IF(I77&gt;H77,1,0)</f>
        <v>0</v>
      </c>
      <c r="AU77" s="223" t="n">
        <f aca="false">IF(J77&gt;K77,1,0)</f>
        <v>0</v>
      </c>
      <c r="AV77" s="223" t="n">
        <f aca="false">IF(K77&gt;J77,1,0)</f>
        <v>0</v>
      </c>
      <c r="AW77" s="27" t="n">
        <f aca="false">IF(L77&gt;M77,1,0)</f>
        <v>0</v>
      </c>
      <c r="AX77" s="27" t="n">
        <f aca="false">IF(M77&gt;L77,1,0)</f>
        <v>0</v>
      </c>
      <c r="AY77" s="223" t="n">
        <f aca="false">IF(N77&gt;O77,1,0)</f>
        <v>0</v>
      </c>
      <c r="AZ77" s="223" t="n">
        <f aca="false">IF(O77&gt;N77,1,0)</f>
        <v>0</v>
      </c>
      <c r="BA77" s="177" t="n">
        <f aca="false">IF(T77=3,1,0)</f>
        <v>0</v>
      </c>
      <c r="BB77" s="177" t="n">
        <f aca="false">IF(T77=2,1,0)</f>
        <v>0</v>
      </c>
      <c r="BC77" s="177" t="n">
        <f aca="false">IF(T77=1,1,0)</f>
        <v>0</v>
      </c>
      <c r="BD77" s="177" t="n">
        <f aca="false">IF(AND(T77=0,U77&lt;&gt;0),1,0)</f>
        <v>0</v>
      </c>
      <c r="BE77" s="177" t="n">
        <f aca="false">IF(U108=3,1,0)</f>
        <v>0</v>
      </c>
      <c r="BF77" s="177" t="n">
        <f aca="false">IF(U108=2,1,0)</f>
        <v>0</v>
      </c>
      <c r="BG77" s="177" t="n">
        <f aca="false">IF(U108=1,1,0)</f>
        <v>0</v>
      </c>
      <c r="BH77" s="177" t="n">
        <f aca="false">IF(AND(U108=0,T108&lt;&gt;0),1,0)</f>
        <v>0</v>
      </c>
      <c r="BI77" s="27"/>
    </row>
    <row r="78" customFormat="false" ht="15" hidden="false" customHeight="true" outlineLevel="0" collapsed="false">
      <c r="A78" s="224"/>
      <c r="B78" s="225"/>
      <c r="C78" s="263"/>
      <c r="D78" s="262" t="str">
        <f aca="false">D77</f>
        <v>TV Rodenbach Purple</v>
      </c>
      <c r="E78" s="228" t="str">
        <f aca="false">E24</f>
        <v>TV Rodenbach Bronze</v>
      </c>
      <c r="F78" s="231"/>
      <c r="G78" s="232"/>
      <c r="H78" s="229"/>
      <c r="I78" s="230"/>
      <c r="J78" s="231"/>
      <c r="K78" s="232"/>
      <c r="L78" s="229"/>
      <c r="M78" s="230"/>
      <c r="N78" s="231"/>
      <c r="O78" s="232"/>
      <c r="P78" s="235" t="str">
        <f aca="false">IF(F78="","",F78+H78+J78+L78+N78)</f>
        <v/>
      </c>
      <c r="Q78" s="236" t="str">
        <f aca="false">IF(G78="","",G78+I78+K78+M78+O78)</f>
        <v/>
      </c>
      <c r="R78" s="235" t="str">
        <f aca="false">IF(F78="","",AQ78+AS78+AU78+AW78+AY78)</f>
        <v/>
      </c>
      <c r="S78" s="236" t="str">
        <f aca="false">IF(G78="","",AR78+AT78+AV78+AX78+AZ78)</f>
        <v/>
      </c>
      <c r="T78" s="218" t="n">
        <f aca="false">IF(AND(R78&lt;&gt;"",R78=3,S78=0),3,              (IF(AND(R78&lt;&gt;"",R78=3,S78=1),3,                           (IF(AND(R78&lt;&gt;"",R78=3,S78=2),2,                        (IF(AND(R78&lt;&gt;"",R78=2),1,                                                 (IF(AND(R78&lt;&gt;"",R78=1),0,                                                               (IF(AND(R78&lt;&gt;"",R78=0),0,                                                                                0)))))))))))</f>
        <v>0</v>
      </c>
      <c r="U78" s="219" t="n">
        <f aca="false">IF(AND(S78&lt;&gt;"",S78=3,R78=0),3,              (IF(AND(S78&lt;&gt;"",S78=3,R78=1),3,                           (IF(AND(S78&lt;&gt;"",S78=3,R78=2),2,                        (IF(AND(S78&lt;&gt;"",S78=2),1,                                                 (IF(AND(S78&lt;&gt;"",S78=1),0,                                                               (IF(AND(S78&lt;&gt;"",S78=0),0,                                                                                0)))))))))))</f>
        <v>0</v>
      </c>
      <c r="V78" s="237"/>
      <c r="W78" s="237"/>
      <c r="X78" s="237"/>
      <c r="Y78" s="237"/>
      <c r="Z78" s="237"/>
      <c r="AA78" s="237"/>
      <c r="AB78" s="237"/>
      <c r="AC78" s="237"/>
      <c r="AD78" s="237"/>
      <c r="AE78" s="237"/>
      <c r="AF78" s="237"/>
      <c r="AG78" s="237"/>
      <c r="AH78" s="237"/>
      <c r="AI78" s="237"/>
      <c r="AJ78" s="237"/>
      <c r="AK78" s="237"/>
      <c r="AL78" s="237"/>
      <c r="AM78" s="238" t="str">
        <f aca="true">IF(U78&lt;&gt;"","",IF(C78&lt;&gt;"","verlegt",IF(B78&lt;TODAY(),"offen","")))</f>
        <v/>
      </c>
      <c r="AN78" s="238"/>
      <c r="AO78" s="239" t="str">
        <f aca="true">IF(U78&lt;&gt;"","",IF(C78="","",IF(C78&lt;TODAY(),"offen","")))</f>
        <v/>
      </c>
      <c r="AP78" s="239"/>
      <c r="AQ78" s="223" t="n">
        <f aca="false">IF(F78&gt;G78,1,0)</f>
        <v>0</v>
      </c>
      <c r="AR78" s="223" t="n">
        <f aca="false">IF(G78&gt;F78,1,0)</f>
        <v>0</v>
      </c>
      <c r="AS78" s="27" t="n">
        <f aca="false">IF(H78&gt;I78,1,0)</f>
        <v>0</v>
      </c>
      <c r="AT78" s="27" t="n">
        <f aca="false">IF(I78&gt;H78,1,0)</f>
        <v>0</v>
      </c>
      <c r="AU78" s="223" t="n">
        <f aca="false">IF(J78&gt;K78,1,0)</f>
        <v>0</v>
      </c>
      <c r="AV78" s="223" t="n">
        <f aca="false">IF(K78&gt;J78,1,0)</f>
        <v>0</v>
      </c>
      <c r="AW78" s="27" t="n">
        <f aca="false">IF(L78&gt;M78,1,0)</f>
        <v>0</v>
      </c>
      <c r="AX78" s="27" t="n">
        <f aca="false">IF(M78&gt;L78,1,0)</f>
        <v>0</v>
      </c>
      <c r="AY78" s="223" t="n">
        <f aca="false">IF(N78&gt;O78,1,0)</f>
        <v>0</v>
      </c>
      <c r="AZ78" s="223" t="n">
        <f aca="false">IF(O78&gt;N78,1,0)</f>
        <v>0</v>
      </c>
      <c r="BA78" s="177" t="n">
        <f aca="false">IF(T78=3,1,0)</f>
        <v>0</v>
      </c>
      <c r="BB78" s="177" t="n">
        <f aca="false">IF(T78=2,1,0)</f>
        <v>0</v>
      </c>
      <c r="BC78" s="177" t="n">
        <f aca="false">IF(T78=1,1,0)</f>
        <v>0</v>
      </c>
      <c r="BD78" s="177" t="n">
        <f aca="false">IF(AND(T78=0,U78&lt;&gt;0),1,0)</f>
        <v>0</v>
      </c>
      <c r="BE78" s="177" t="n">
        <f aca="false">IF(U119=3,1,0)</f>
        <v>0</v>
      </c>
      <c r="BF78" s="177" t="n">
        <f aca="false">IF(U119=2,1,0)</f>
        <v>0</v>
      </c>
      <c r="BG78" s="177" t="n">
        <f aca="false">IF(U119=1,1,0)</f>
        <v>0</v>
      </c>
      <c r="BH78" s="177" t="n">
        <f aca="false">IF(AND(U119=0,T119&lt;&gt;0),1,0)</f>
        <v>0</v>
      </c>
      <c r="BI78" s="27"/>
    </row>
    <row r="79" customFormat="false" ht="15" hidden="true" customHeight="true" outlineLevel="0" collapsed="false">
      <c r="A79" s="224"/>
      <c r="B79" s="225"/>
      <c r="C79" s="263"/>
      <c r="D79" s="262" t="str">
        <f aca="false">D78</f>
        <v>TV Rodenbach Purple</v>
      </c>
      <c r="E79" s="228" t="n">
        <f aca="false">E27</f>
        <v>0</v>
      </c>
      <c r="F79" s="231"/>
      <c r="G79" s="232"/>
      <c r="H79" s="229"/>
      <c r="I79" s="230"/>
      <c r="J79" s="231"/>
      <c r="K79" s="232"/>
      <c r="L79" s="229"/>
      <c r="M79" s="230"/>
      <c r="N79" s="231"/>
      <c r="O79" s="232"/>
      <c r="P79" s="235" t="str">
        <f aca="false">IF(F79="","",F79+H79+J79+L79+N79)</f>
        <v/>
      </c>
      <c r="Q79" s="236" t="str">
        <f aca="false">IF(G79="","",G79+I79+K79+M79+O79)</f>
        <v/>
      </c>
      <c r="R79" s="235" t="str">
        <f aca="false">IF(F79="","",AQ79+AS79+AU79+AW79+AY79)</f>
        <v/>
      </c>
      <c r="S79" s="236" t="str">
        <f aca="false">IF(G79="","",AR79+AT79+AV79+AX79+AZ79)</f>
        <v/>
      </c>
      <c r="T79" s="218" t="n">
        <f aca="false">IF(AND(R79&lt;&gt;"",R79=3,S79=0),3,              (IF(AND(R79&lt;&gt;"",R79=3,S79=1),3,                           (IF(AND(R79&lt;&gt;"",R79=3,S79=2),2,                        (IF(AND(R79&lt;&gt;"",R79=2),1,                                                 (IF(AND(R79&lt;&gt;"",R79=1),0,                                                               (IF(AND(R79&lt;&gt;"",R79=0),0,                                                                                0)))))))))))</f>
        <v>0</v>
      </c>
      <c r="U79" s="219" t="n">
        <f aca="false">IF(AND(S79&lt;&gt;"",S79=3,R79=0),3,              (IF(AND(S79&lt;&gt;"",S79=3,R79=1),3,                           (IF(AND(S79&lt;&gt;"",S79=3,R79=2),2,                        (IF(AND(S79&lt;&gt;"",S79=2),1,                                                 (IF(AND(S79&lt;&gt;"",S79=1),0,                                                               (IF(AND(S79&lt;&gt;"",S79=0),0,                                                                                0)))))))))))</f>
        <v>0</v>
      </c>
      <c r="V79" s="237"/>
      <c r="W79" s="237"/>
      <c r="X79" s="237"/>
      <c r="Y79" s="237"/>
      <c r="Z79" s="237"/>
      <c r="AA79" s="237"/>
      <c r="AB79" s="237"/>
      <c r="AC79" s="237"/>
      <c r="AD79" s="237"/>
      <c r="AE79" s="237"/>
      <c r="AF79" s="237"/>
      <c r="AG79" s="237"/>
      <c r="AH79" s="237"/>
      <c r="AI79" s="237"/>
      <c r="AJ79" s="237"/>
      <c r="AK79" s="237"/>
      <c r="AL79" s="237"/>
      <c r="AM79" s="238" t="str">
        <f aca="true">IF(U79&lt;&gt;"","",IF(C79&lt;&gt;"","verlegt",IF(B79&lt;TODAY(),"offen","")))</f>
        <v/>
      </c>
      <c r="AN79" s="238"/>
      <c r="AO79" s="239" t="str">
        <f aca="true">IF(U79&lt;&gt;"","",IF(C79="","",IF(C79&lt;TODAY(),"offen","")))</f>
        <v/>
      </c>
      <c r="AP79" s="239"/>
      <c r="AQ79" s="223" t="n">
        <f aca="false">IF(F79&gt;G79,1,0)</f>
        <v>0</v>
      </c>
      <c r="AR79" s="223" t="n">
        <f aca="false">IF(G79&gt;F79,1,0)</f>
        <v>0</v>
      </c>
      <c r="AS79" s="27" t="n">
        <f aca="false">IF(H79&gt;I79,1,0)</f>
        <v>0</v>
      </c>
      <c r="AT79" s="27" t="n">
        <f aca="false">IF(I79&gt;H79,1,0)</f>
        <v>0</v>
      </c>
      <c r="AU79" s="223" t="n">
        <f aca="false">IF(J79&gt;K79,1,0)</f>
        <v>0</v>
      </c>
      <c r="AV79" s="223" t="n">
        <f aca="false">IF(K79&gt;J79,1,0)</f>
        <v>0</v>
      </c>
      <c r="AW79" s="27" t="n">
        <f aca="false">IF(L79&gt;M79,1,0)</f>
        <v>0</v>
      </c>
      <c r="AX79" s="27" t="n">
        <f aca="false">IF(M79&gt;L79,1,0)</f>
        <v>0</v>
      </c>
      <c r="AY79" s="223" t="n">
        <f aca="false">IF(N79&gt;O79,1,0)</f>
        <v>0</v>
      </c>
      <c r="AZ79" s="223" t="n">
        <f aca="false">IF(O79&gt;N79,1,0)</f>
        <v>0</v>
      </c>
      <c r="BA79" s="177" t="n">
        <f aca="false">IF(T79=3,1,0)</f>
        <v>0</v>
      </c>
      <c r="BB79" s="177" t="n">
        <f aca="false">IF(T79=2,1,0)</f>
        <v>0</v>
      </c>
      <c r="BC79" s="177" t="n">
        <f aca="false">IF(T79=1,1,0)</f>
        <v>0</v>
      </c>
      <c r="BD79" s="177" t="n">
        <f aca="false">IF(AND(T79=0,U79&lt;&gt;0),1,0)</f>
        <v>0</v>
      </c>
      <c r="BE79" s="177" t="n">
        <f aca="false">IF(U130=3,1,0)</f>
        <v>0</v>
      </c>
      <c r="BF79" s="177" t="n">
        <f aca="false">IF(U130=2,1,0)</f>
        <v>0</v>
      </c>
      <c r="BG79" s="177" t="n">
        <f aca="false">IF(U130=1,1,0)</f>
        <v>0</v>
      </c>
      <c r="BH79" s="177" t="n">
        <f aca="false">IF(AND(U130=0,T130&lt;&gt;0),1,0)</f>
        <v>0</v>
      </c>
      <c r="BI79" s="27"/>
    </row>
    <row r="80" customFormat="false" ht="15" hidden="true" customHeight="true" outlineLevel="0" collapsed="false">
      <c r="A80" s="224"/>
      <c r="B80" s="225"/>
      <c r="C80" s="263"/>
      <c r="D80" s="262" t="str">
        <f aca="false">D79</f>
        <v>TV Rodenbach Purple</v>
      </c>
      <c r="E80" s="228" t="n">
        <f aca="false">E30</f>
        <v>0</v>
      </c>
      <c r="F80" s="231"/>
      <c r="G80" s="232"/>
      <c r="H80" s="229"/>
      <c r="I80" s="230"/>
      <c r="J80" s="231"/>
      <c r="K80" s="232"/>
      <c r="L80" s="229"/>
      <c r="M80" s="230"/>
      <c r="N80" s="231"/>
      <c r="O80" s="232"/>
      <c r="P80" s="235" t="str">
        <f aca="false">IF(F80="","",F80+H80+J80+L80+N80)</f>
        <v/>
      </c>
      <c r="Q80" s="236" t="str">
        <f aca="false">IF(G80="","",G80+I80+K80+M80+O80)</f>
        <v/>
      </c>
      <c r="R80" s="235" t="str">
        <f aca="false">IF(F80="","",AQ80+AS80+AU80+AW80+AY80)</f>
        <v/>
      </c>
      <c r="S80" s="236" t="str">
        <f aca="false">IF(G80="","",AR80+AT80+AV80+AX80+AZ80)</f>
        <v/>
      </c>
      <c r="T80" s="218" t="n">
        <f aca="false">IF(AND(R80&lt;&gt;"",R80=3,S80=0),3,              (IF(AND(R80&lt;&gt;"",R80=3,S80=1),3,                           (IF(AND(R80&lt;&gt;"",R80=3,S80=2),2,                        (IF(AND(R80&lt;&gt;"",R80=2),1,                                                 (IF(AND(R80&lt;&gt;"",R80=1),0,                                                               (IF(AND(R80&lt;&gt;"",R80=0),0,                                                                                0)))))))))))</f>
        <v>0</v>
      </c>
      <c r="U80" s="219" t="n">
        <f aca="false">IF(AND(S80&lt;&gt;"",S80=3,R80=0),3,              (IF(AND(S80&lt;&gt;"",S80=3,R80=1),3,                           (IF(AND(S80&lt;&gt;"",S80=3,R80=2),2,                        (IF(AND(S80&lt;&gt;"",S80=2),1,                                                 (IF(AND(S80&lt;&gt;"",S80=1),0,                                                               (IF(AND(S80&lt;&gt;"",S80=0),0,                                                                                0)))))))))))</f>
        <v>0</v>
      </c>
      <c r="V80" s="237"/>
      <c r="W80" s="237"/>
      <c r="X80" s="237"/>
      <c r="Y80" s="237"/>
      <c r="Z80" s="237"/>
      <c r="AA80" s="237"/>
      <c r="AB80" s="237"/>
      <c r="AC80" s="237"/>
      <c r="AD80" s="237"/>
      <c r="AE80" s="237"/>
      <c r="AF80" s="237"/>
      <c r="AG80" s="237"/>
      <c r="AH80" s="237"/>
      <c r="AI80" s="237"/>
      <c r="AJ80" s="237"/>
      <c r="AK80" s="237"/>
      <c r="AL80" s="237"/>
      <c r="AM80" s="238" t="str">
        <f aca="true">IF(U80&lt;&gt;"","",IF(C80&lt;&gt;"","verlegt",IF(B80&lt;TODAY(),"offen","")))</f>
        <v/>
      </c>
      <c r="AN80" s="238"/>
      <c r="AO80" s="239" t="str">
        <f aca="true">IF(U80&lt;&gt;"","",IF(C80="","",IF(C80&lt;TODAY(),"offen","")))</f>
        <v/>
      </c>
      <c r="AP80" s="239"/>
      <c r="AQ80" s="223" t="n">
        <f aca="false">IF(F80&gt;G80,1,0)</f>
        <v>0</v>
      </c>
      <c r="AR80" s="223" t="n">
        <f aca="false">IF(G80&gt;F80,1,0)</f>
        <v>0</v>
      </c>
      <c r="AS80" s="27" t="n">
        <f aca="false">IF(H80&gt;I80,1,0)</f>
        <v>0</v>
      </c>
      <c r="AT80" s="27" t="n">
        <f aca="false">IF(I80&gt;H80,1,0)</f>
        <v>0</v>
      </c>
      <c r="AU80" s="223" t="n">
        <f aca="false">IF(J80&gt;K80,1,0)</f>
        <v>0</v>
      </c>
      <c r="AV80" s="223" t="n">
        <f aca="false">IF(K80&gt;J80,1,0)</f>
        <v>0</v>
      </c>
      <c r="AW80" s="27" t="n">
        <f aca="false">IF(L80&gt;M80,1,0)</f>
        <v>0</v>
      </c>
      <c r="AX80" s="27" t="n">
        <f aca="false">IF(M80&gt;L80,1,0)</f>
        <v>0</v>
      </c>
      <c r="AY80" s="223" t="n">
        <f aca="false">IF(N80&gt;O80,1,0)</f>
        <v>0</v>
      </c>
      <c r="AZ80" s="223" t="n">
        <f aca="false">IF(O80&gt;N80,1,0)</f>
        <v>0</v>
      </c>
      <c r="BA80" s="177" t="n">
        <f aca="false">IF(T80=3,1,0)</f>
        <v>0</v>
      </c>
      <c r="BB80" s="177" t="n">
        <f aca="false">IF(T80=2,1,0)</f>
        <v>0</v>
      </c>
      <c r="BC80" s="177" t="n">
        <f aca="false">IF(T80=1,1,0)</f>
        <v>0</v>
      </c>
      <c r="BD80" s="177" t="n">
        <f aca="false">IF(AND(T80=0,U80&lt;&gt;0),1,0)</f>
        <v>0</v>
      </c>
      <c r="BE80" s="177" t="n">
        <f aca="false">IF(U141=3,1,0)</f>
        <v>0</v>
      </c>
      <c r="BF80" s="177" t="n">
        <f aca="false">IF(U141=2,1,0)</f>
        <v>0</v>
      </c>
      <c r="BG80" s="177" t="n">
        <f aca="false">IF(U141=1,1,0)</f>
        <v>0</v>
      </c>
      <c r="BH80" s="177" t="n">
        <f aca="false">IF(AND(U141=0,T141&lt;&gt;0),1,0)</f>
        <v>0</v>
      </c>
      <c r="BI80" s="27"/>
    </row>
    <row r="81" customFormat="false" ht="15.75" hidden="true" customHeight="false" outlineLevel="0" collapsed="false">
      <c r="A81" s="241"/>
      <c r="B81" s="242"/>
      <c r="C81" s="265"/>
      <c r="D81" s="266" t="str">
        <f aca="false">D80</f>
        <v>TV Rodenbach Purple</v>
      </c>
      <c r="E81" s="267" t="n">
        <f aca="false">E33</f>
        <v>0</v>
      </c>
      <c r="F81" s="247"/>
      <c r="G81" s="248"/>
      <c r="H81" s="245"/>
      <c r="I81" s="246"/>
      <c r="J81" s="247"/>
      <c r="K81" s="248"/>
      <c r="L81" s="245"/>
      <c r="M81" s="246"/>
      <c r="N81" s="247"/>
      <c r="O81" s="248"/>
      <c r="P81" s="251" t="str">
        <f aca="false">IF(F81="","",F81+H81+J81+L81+N81)</f>
        <v/>
      </c>
      <c r="Q81" s="252" t="str">
        <f aca="false">IF(G81="","",G81+I81+K81+M81+O81)</f>
        <v/>
      </c>
      <c r="R81" s="251" t="str">
        <f aca="false">IF(F81="","",AQ81+AS81+AU81+AW81+AY81)</f>
        <v/>
      </c>
      <c r="S81" s="252" t="str">
        <f aca="false">IF(G81="","",AR81+AT81+AV81+AX81+AZ81)</f>
        <v/>
      </c>
      <c r="T81" s="218" t="n">
        <f aca="false">IF(AND(R81&lt;&gt;"",R81=3,S81=0),3,              (IF(AND(R81&lt;&gt;"",R81=3,S81=1),3,                           (IF(AND(R81&lt;&gt;"",R81=3,S81=2),2,                        (IF(AND(R81&lt;&gt;"",R81=2),1,                                                 (IF(AND(R81&lt;&gt;"",R81=1),0,                                                               (IF(AND(R81&lt;&gt;"",R81=0),0,                                                                                0)))))))))))</f>
        <v>0</v>
      </c>
      <c r="U81" s="219" t="n">
        <f aca="false">IF(AND(S81&lt;&gt;"",S81=3,R81=0),3,              (IF(AND(S81&lt;&gt;"",S81=3,R81=1),3,                           (IF(AND(S81&lt;&gt;"",S81=3,R81=2),2,                        (IF(AND(S81&lt;&gt;"",S81=2),1,                                                 (IF(AND(S81&lt;&gt;"",S81=1),0,                                                               (IF(AND(S81&lt;&gt;"",S81=0),0,                                                                                0)))))))))))</f>
        <v>0</v>
      </c>
      <c r="V81" s="253"/>
      <c r="W81" s="253"/>
      <c r="X81" s="253"/>
      <c r="Y81" s="253"/>
      <c r="Z81" s="253"/>
      <c r="AA81" s="253"/>
      <c r="AB81" s="253"/>
      <c r="AC81" s="253"/>
      <c r="AD81" s="253"/>
      <c r="AE81" s="253"/>
      <c r="AF81" s="253"/>
      <c r="AG81" s="253"/>
      <c r="AH81" s="253"/>
      <c r="AI81" s="253"/>
      <c r="AJ81" s="253"/>
      <c r="AK81" s="253"/>
      <c r="AL81" s="253"/>
      <c r="AM81" s="254" t="str">
        <f aca="true">IF(U81&lt;&gt;"","",IF(C81&lt;&gt;"","verlegt",IF(B81&lt;TODAY(),"offen","")))</f>
        <v/>
      </c>
      <c r="AN81" s="254"/>
      <c r="AO81" s="255" t="str">
        <f aca="true">IF(U81&lt;&gt;"","",IF(C81="","",IF(C81&lt;TODAY(),"offen","")))</f>
        <v/>
      </c>
      <c r="AP81" s="255"/>
      <c r="AQ81" s="223" t="n">
        <f aca="false">IF(F81&gt;G81,1,0)</f>
        <v>0</v>
      </c>
      <c r="AR81" s="223" t="n">
        <f aca="false">IF(G81&gt;F81,1,0)</f>
        <v>0</v>
      </c>
      <c r="AS81" s="27" t="n">
        <f aca="false">IF(H81&gt;I81,1,0)</f>
        <v>0</v>
      </c>
      <c r="AT81" s="27" t="n">
        <f aca="false">IF(I81&gt;H81,1,0)</f>
        <v>0</v>
      </c>
      <c r="AU81" s="223" t="n">
        <f aca="false">IF(J81&gt;K81,1,0)</f>
        <v>0</v>
      </c>
      <c r="AV81" s="223" t="n">
        <f aca="false">IF(K81&gt;J81,1,0)</f>
        <v>0</v>
      </c>
      <c r="AW81" s="27" t="n">
        <f aca="false">IF(L81&gt;M81,1,0)</f>
        <v>0</v>
      </c>
      <c r="AX81" s="27" t="n">
        <f aca="false">IF(M81&gt;L81,1,0)</f>
        <v>0</v>
      </c>
      <c r="AY81" s="223" t="n">
        <f aca="false">IF(N81&gt;O81,1,0)</f>
        <v>0</v>
      </c>
      <c r="AZ81" s="223" t="n">
        <f aca="false">IF(O81&gt;N81,1,0)</f>
        <v>0</v>
      </c>
      <c r="BA81" s="177" t="n">
        <f aca="false">IF(T81=3,1,0)</f>
        <v>0</v>
      </c>
      <c r="BB81" s="177" t="n">
        <f aca="false">IF(T81=2,1,0)</f>
        <v>0</v>
      </c>
      <c r="BC81" s="177" t="n">
        <f aca="false">IF(T81=1,1,0)</f>
        <v>0</v>
      </c>
      <c r="BD81" s="177" t="n">
        <f aca="false">IF(AND(T81=0,U81&lt;&gt;0),1,0)</f>
        <v>0</v>
      </c>
      <c r="BE81" s="177" t="n">
        <f aca="false">IF(U152=3,1,0)</f>
        <v>0</v>
      </c>
      <c r="BF81" s="177" t="n">
        <f aca="false">IF(U152=2,1,0)</f>
        <v>0</v>
      </c>
      <c r="BG81" s="177" t="n">
        <f aca="false">IF(U152=1,1,0)</f>
        <v>0</v>
      </c>
      <c r="BH81" s="177" t="n">
        <f aca="false">IF(AND(U152=0,T152&lt;&gt;0),1,0)</f>
        <v>0</v>
      </c>
      <c r="BI81" s="27"/>
    </row>
    <row r="82" customFormat="false" ht="15.75" hidden="false" customHeight="false" outlineLevel="0" collapsed="false">
      <c r="A82" s="26"/>
      <c r="C82" s="27"/>
      <c r="D82" s="24"/>
      <c r="E82" s="24"/>
      <c r="T82" s="218" t="n">
        <f aca="false">IF(AND(R82&lt;&gt;"",R82=3,S82=0),3,              (IF(AND(R82&lt;&gt;"",R82=3,S82=1),3,                           (IF(AND(R82&lt;&gt;"",R82=3,S82=2),2,                        (IF(AND(R82&lt;&gt;"",R82=2),1,                                                 (IF(AND(R82&lt;&gt;"",R82=1),0,                                                               (IF(AND(R82&lt;&gt;"",R82=0),0,                                                                                0)))))))))))</f>
        <v>0</v>
      </c>
      <c r="U82" s="219" t="n">
        <f aca="false">IF(AND(S82&lt;&gt;"",S82=3,R82=0),3,              (IF(AND(S82&lt;&gt;"",S82=3,R82=1),3,                           (IF(AND(S82&lt;&gt;"",S82=3,R82=2),2,                        (IF(AND(S82&lt;&gt;"",S82=2),1,                                                 (IF(AND(S82&lt;&gt;"",S82=1),0,                                                               (IF(AND(S82&lt;&gt;"",S82=0),0,                                                                                0)))))))))))</f>
        <v>0</v>
      </c>
      <c r="V82" s="256"/>
      <c r="W82" s="256"/>
      <c r="X82" s="257"/>
      <c r="Y82" s="257"/>
      <c r="Z82" s="257"/>
      <c r="AA82" s="257"/>
      <c r="AB82" s="257"/>
      <c r="AC82" s="257"/>
      <c r="AD82" s="257"/>
      <c r="AE82" s="257"/>
      <c r="AF82" s="257"/>
      <c r="AG82" s="257"/>
      <c r="AH82" s="257"/>
      <c r="AI82" s="257"/>
      <c r="AJ82" s="257"/>
      <c r="AK82" s="257"/>
      <c r="AL82" s="257"/>
      <c r="AM82" s="257"/>
      <c r="AQ82" s="223"/>
      <c r="AR82" s="223"/>
      <c r="AS82" s="27"/>
      <c r="AT82" s="27"/>
      <c r="AU82" s="223"/>
      <c r="AV82" s="223"/>
      <c r="AW82" s="27"/>
      <c r="AX82" s="27"/>
      <c r="AY82" s="223"/>
      <c r="AZ82" s="223"/>
      <c r="BA82" s="258" t="n">
        <f aca="false">SUM(BA72:BA81)</f>
        <v>0</v>
      </c>
      <c r="BB82" s="258" t="n">
        <f aca="false">SUM(BB72:BB81)</f>
        <v>0</v>
      </c>
      <c r="BC82" s="258" t="n">
        <f aca="false">SUM(BC72:BC81)</f>
        <v>0</v>
      </c>
      <c r="BD82" s="258" t="n">
        <f aca="false">SUM(BD72:BD81)</f>
        <v>1</v>
      </c>
      <c r="BE82" s="258" t="n">
        <f aca="false">SUM(BE72:BE81)</f>
        <v>0</v>
      </c>
      <c r="BF82" s="258" t="n">
        <f aca="false">SUM(BF72:BF81)</f>
        <v>0</v>
      </c>
      <c r="BG82" s="258" t="n">
        <f aca="false">SUM(BG72:BG81)</f>
        <v>0</v>
      </c>
      <c r="BH82" s="258" t="n">
        <f aca="false">SUM(BH72:BH81)</f>
        <v>0</v>
      </c>
      <c r="BI82" s="27" t="n">
        <f aca="false">SUM(BA82:BH82)</f>
        <v>1</v>
      </c>
    </row>
    <row r="83" customFormat="false" ht="15.75" hidden="false" customHeight="false" outlineLevel="0" collapsed="false">
      <c r="A83" s="205"/>
      <c r="B83" s="206"/>
      <c r="C83" s="268"/>
      <c r="D83" s="260" t="str">
        <f aca="false">E15</f>
        <v>VBC Altenglan</v>
      </c>
      <c r="E83" s="209" t="str">
        <f aca="false">E3</f>
        <v>Erlenbach/Morlautern </v>
      </c>
      <c r="F83" s="212"/>
      <c r="G83" s="213"/>
      <c r="H83" s="210"/>
      <c r="I83" s="211"/>
      <c r="J83" s="212"/>
      <c r="K83" s="213"/>
      <c r="L83" s="210"/>
      <c r="M83" s="211"/>
      <c r="N83" s="212"/>
      <c r="O83" s="213"/>
      <c r="P83" s="216" t="str">
        <f aca="false">IF(F83="","",F83+H83+J83+L83+N83)</f>
        <v/>
      </c>
      <c r="Q83" s="217" t="str">
        <f aca="false">IF(G83="","",G83+I83+K83+M83+O83)</f>
        <v/>
      </c>
      <c r="R83" s="216" t="str">
        <f aca="false">IF(F83="","",AQ83+AS83+AU83+AW83+AY83)</f>
        <v/>
      </c>
      <c r="S83" s="217" t="str">
        <f aca="false">IF(G83="","",AR83+AT83+AV83+AX83+AZ83)</f>
        <v/>
      </c>
      <c r="T83" s="218" t="n">
        <f aca="false">IF(AND(R83&lt;&gt;"",R83=3,S83=0),3,              (IF(AND(R83&lt;&gt;"",R83=3,S83=1),3,                           (IF(AND(R83&lt;&gt;"",R83=3,S83=2),2,                        (IF(AND(R83&lt;&gt;"",R83=2),1,                                                 (IF(AND(R83&lt;&gt;"",R83=1),0,                                                               (IF(AND(R83&lt;&gt;"",R83=0),0,                                                                                0)))))))))))</f>
        <v>0</v>
      </c>
      <c r="U83" s="219" t="n">
        <f aca="false">IF(AND(S83&lt;&gt;"",S83=3,R83=0),3,              (IF(AND(S83&lt;&gt;"",S83=3,R83=1),3,                           (IF(AND(S83&lt;&gt;"",S83=3,R83=2),2,                        (IF(AND(S83&lt;&gt;"",S83=2),1,                                                 (IF(AND(S83&lt;&gt;"",S83=1),0,                                                               (IF(AND(S83&lt;&gt;"",S83=0),0,                                                                                0)))))))))))</f>
        <v>0</v>
      </c>
      <c r="V83" s="220"/>
      <c r="W83" s="220"/>
      <c r="X83" s="220"/>
      <c r="Y83" s="220"/>
      <c r="Z83" s="220"/>
      <c r="AA83" s="220"/>
      <c r="AB83" s="220"/>
      <c r="AC83" s="220"/>
      <c r="AD83" s="220"/>
      <c r="AE83" s="220"/>
      <c r="AF83" s="220"/>
      <c r="AG83" s="220"/>
      <c r="AH83" s="220"/>
      <c r="AI83" s="220"/>
      <c r="AJ83" s="220"/>
      <c r="AK83" s="220"/>
      <c r="AL83" s="220"/>
      <c r="AM83" s="221" t="str">
        <f aca="true">IF(U83&lt;&gt;"","",IF(C83&lt;&gt;"","verlegt",IF(B83&lt;TODAY(),"offen","")))</f>
        <v/>
      </c>
      <c r="AN83" s="221"/>
      <c r="AO83" s="222" t="str">
        <f aca="true">IF(U83&lt;&gt;"","",IF(C83="","",IF(C83&lt;TODAY(),"offen","")))</f>
        <v/>
      </c>
      <c r="AP83" s="222"/>
      <c r="AQ83" s="223" t="n">
        <f aca="false">IF(F83&gt;G83,1,0)</f>
        <v>0</v>
      </c>
      <c r="AR83" s="223" t="n">
        <f aca="false">IF(G83&gt;F83,1,0)</f>
        <v>0</v>
      </c>
      <c r="AS83" s="27" t="n">
        <f aca="false">IF(H83&gt;I83,1,0)</f>
        <v>0</v>
      </c>
      <c r="AT83" s="27" t="n">
        <f aca="false">IF(I83&gt;H83,1,0)</f>
        <v>0</v>
      </c>
      <c r="AU83" s="223" t="n">
        <f aca="false">IF(J83&gt;K83,1,0)</f>
        <v>0</v>
      </c>
      <c r="AV83" s="223" t="n">
        <f aca="false">IF(K83&gt;J83,1,0)</f>
        <v>0</v>
      </c>
      <c r="AW83" s="27" t="n">
        <f aca="false">IF(L83&gt;M83,1,0)</f>
        <v>0</v>
      </c>
      <c r="AX83" s="27" t="n">
        <f aca="false">IF(M83&gt;L83,1,0)</f>
        <v>0</v>
      </c>
      <c r="AY83" s="223" t="n">
        <f aca="false">IF(N83&gt;O83,1,0)</f>
        <v>0</v>
      </c>
      <c r="AZ83" s="223" t="n">
        <f aca="false">IF(O83&gt;N83,1,0)</f>
        <v>0</v>
      </c>
      <c r="BA83" s="177" t="n">
        <f aca="false">IF(T83=3,1,0)</f>
        <v>0</v>
      </c>
      <c r="BB83" s="177" t="n">
        <f aca="false">IF(T83=2,1,0)</f>
        <v>0</v>
      </c>
      <c r="BC83" s="177" t="n">
        <f aca="false">IF(T83=1,1,0)</f>
        <v>0</v>
      </c>
      <c r="BD83" s="177" t="n">
        <f aca="false">IF(AND(T83=0,U83&lt;&gt;0),1,0)</f>
        <v>0</v>
      </c>
      <c r="BE83" s="177" t="n">
        <f aca="false">IF(U42=3,1,0)</f>
        <v>0</v>
      </c>
      <c r="BF83" s="177" t="n">
        <f aca="false">IF(U42=2,1,0)</f>
        <v>0</v>
      </c>
      <c r="BG83" s="177" t="n">
        <f aca="false">IF(U42=1,1,0)</f>
        <v>0</v>
      </c>
      <c r="BH83" s="177" t="n">
        <f aca="false">IF(AND(U42=0,T42&lt;&gt;0),1,0)</f>
        <v>0</v>
      </c>
      <c r="BI83" s="27"/>
    </row>
    <row r="84" customFormat="false" ht="15.75" hidden="false" customHeight="false" outlineLevel="0" collapsed="false">
      <c r="A84" s="224"/>
      <c r="B84" s="225"/>
      <c r="C84" s="261"/>
      <c r="D84" s="262" t="str">
        <f aca="false">D83</f>
        <v>VBC Altenglan</v>
      </c>
      <c r="E84" s="228" t="str">
        <f aca="false">E6</f>
        <v>TV Rodenbach Silver</v>
      </c>
      <c r="F84" s="231"/>
      <c r="G84" s="232"/>
      <c r="H84" s="229"/>
      <c r="I84" s="230"/>
      <c r="J84" s="231"/>
      <c r="K84" s="232"/>
      <c r="L84" s="229"/>
      <c r="M84" s="230"/>
      <c r="N84" s="231"/>
      <c r="O84" s="232"/>
      <c r="P84" s="235" t="str">
        <f aca="false">IF(F84="","",F84+H84+J84+L84+N84)</f>
        <v/>
      </c>
      <c r="Q84" s="236" t="str">
        <f aca="false">IF(G84="","",G84+I84+K84+M84+O84)</f>
        <v/>
      </c>
      <c r="R84" s="235" t="str">
        <f aca="false">IF(F84="","",AQ84+AS84+AU84+AW84+AY84)</f>
        <v/>
      </c>
      <c r="S84" s="236" t="str">
        <f aca="false">IF(G84="","",AR84+AT84+AV84+AX84+AZ84)</f>
        <v/>
      </c>
      <c r="T84" s="218" t="n">
        <f aca="false">IF(AND(R84&lt;&gt;"",R84=3,S84=0),3,              (IF(AND(R84&lt;&gt;"",R84=3,S84=1),3,                           (IF(AND(R84&lt;&gt;"",R84=3,S84=2),2,                        (IF(AND(R84&lt;&gt;"",R84=2),1,                                                 (IF(AND(R84&lt;&gt;"",R84=1),0,                                                               (IF(AND(R84&lt;&gt;"",R84=0),0,                                                                                0)))))))))))</f>
        <v>0</v>
      </c>
      <c r="U84" s="219" t="n">
        <f aca="false">IF(AND(S84&lt;&gt;"",S84=3,R84=0),3,              (IF(AND(S84&lt;&gt;"",S84=3,R84=1),3,                           (IF(AND(S84&lt;&gt;"",S84=3,R84=2),2,                        (IF(AND(S84&lt;&gt;"",S84=2),1,                                                 (IF(AND(S84&lt;&gt;"",S84=1),0,                                                               (IF(AND(S84&lt;&gt;"",S84=0),0,                                                                                0)))))))))))</f>
        <v>0</v>
      </c>
      <c r="V84" s="237"/>
      <c r="W84" s="237"/>
      <c r="X84" s="237"/>
      <c r="Y84" s="237"/>
      <c r="Z84" s="237"/>
      <c r="AA84" s="237"/>
      <c r="AB84" s="237"/>
      <c r="AC84" s="237"/>
      <c r="AD84" s="237"/>
      <c r="AE84" s="237"/>
      <c r="AF84" s="237"/>
      <c r="AG84" s="237"/>
      <c r="AH84" s="237"/>
      <c r="AI84" s="237"/>
      <c r="AJ84" s="237"/>
      <c r="AK84" s="237"/>
      <c r="AL84" s="237"/>
      <c r="AM84" s="238" t="str">
        <f aca="true">IF(U84&lt;&gt;"","",IF(C84&lt;&gt;"","verlegt",IF(B84&lt;TODAY(),"offen","")))</f>
        <v/>
      </c>
      <c r="AN84" s="238"/>
      <c r="AO84" s="239" t="str">
        <f aca="true">IF(U84&lt;&gt;"","",IF(C84="","",IF(C84&lt;TODAY(),"offen","")))</f>
        <v/>
      </c>
      <c r="AP84" s="239"/>
      <c r="AQ84" s="223" t="n">
        <f aca="false">IF(F84&gt;G84,1,0)</f>
        <v>0</v>
      </c>
      <c r="AR84" s="223" t="n">
        <f aca="false">IF(G84&gt;F84,1,0)</f>
        <v>0</v>
      </c>
      <c r="AS84" s="27" t="n">
        <f aca="false">IF(H84&gt;I84,1,0)</f>
        <v>0</v>
      </c>
      <c r="AT84" s="27" t="n">
        <f aca="false">IF(I84&gt;H84,1,0)</f>
        <v>0</v>
      </c>
      <c r="AU84" s="223" t="n">
        <f aca="false">IF(J84&gt;K84,1,0)</f>
        <v>0</v>
      </c>
      <c r="AV84" s="223" t="n">
        <f aca="false">IF(K84&gt;J84,1,0)</f>
        <v>0</v>
      </c>
      <c r="AW84" s="27" t="n">
        <f aca="false">IF(L84&gt;M84,1,0)</f>
        <v>0</v>
      </c>
      <c r="AX84" s="27" t="n">
        <f aca="false">IF(M84&gt;L84,1,0)</f>
        <v>0</v>
      </c>
      <c r="AY84" s="223" t="n">
        <f aca="false">IF(N84&gt;O84,1,0)</f>
        <v>0</v>
      </c>
      <c r="AZ84" s="223" t="n">
        <f aca="false">IF(O84&gt;N84,1,0)</f>
        <v>0</v>
      </c>
      <c r="BA84" s="177" t="n">
        <f aca="false">IF(T84=3,1,0)</f>
        <v>0</v>
      </c>
      <c r="BB84" s="177" t="n">
        <f aca="false">IF(T84=2,1,0)</f>
        <v>0</v>
      </c>
      <c r="BC84" s="177" t="n">
        <f aca="false">IF(T84=1,1,0)</f>
        <v>0</v>
      </c>
      <c r="BD84" s="177" t="n">
        <f aca="false">IF(AND(T84=0,U84&lt;&gt;0),1,0)</f>
        <v>0</v>
      </c>
      <c r="BE84" s="177" t="n">
        <f aca="false">IF(U53=3,1,0)</f>
        <v>0</v>
      </c>
      <c r="BF84" s="177" t="n">
        <f aca="false">IF(U53=2,1,0)</f>
        <v>0</v>
      </c>
      <c r="BG84" s="177" t="n">
        <f aca="false">IF(U53=1,1,0)</f>
        <v>0</v>
      </c>
      <c r="BH84" s="177" t="n">
        <f aca="false">IF(AND(U53=0,T53&lt;&gt;0),1,0)</f>
        <v>0</v>
      </c>
      <c r="BI84" s="27"/>
    </row>
    <row r="85" customFormat="false" ht="15.75" hidden="false" customHeight="false" outlineLevel="0" collapsed="false">
      <c r="A85" s="224"/>
      <c r="B85" s="225"/>
      <c r="C85" s="263"/>
      <c r="D85" s="262" t="str">
        <f aca="false">D84</f>
        <v>VBC Altenglan</v>
      </c>
      <c r="E85" s="228" t="str">
        <f aca="false">E9</f>
        <v>SV Miesau</v>
      </c>
      <c r="F85" s="231"/>
      <c r="G85" s="232"/>
      <c r="H85" s="229"/>
      <c r="I85" s="230"/>
      <c r="J85" s="231"/>
      <c r="K85" s="232"/>
      <c r="L85" s="229"/>
      <c r="M85" s="230"/>
      <c r="N85" s="231"/>
      <c r="O85" s="232"/>
      <c r="P85" s="235" t="str">
        <f aca="false">IF(F85="","",F85+H85+J85+L85+N85)</f>
        <v/>
      </c>
      <c r="Q85" s="236" t="str">
        <f aca="false">IF(G85="","",G85+I85+K85+M85+O85)</f>
        <v/>
      </c>
      <c r="R85" s="235" t="str">
        <f aca="false">IF(F85="","",AQ85+AS85+AU85+AW85+AY85)</f>
        <v/>
      </c>
      <c r="S85" s="236" t="str">
        <f aca="false">IF(G85="","",AR85+AT85+AV85+AX85+AZ85)</f>
        <v/>
      </c>
      <c r="T85" s="218" t="n">
        <f aca="false">IF(AND(R85&lt;&gt;"",R85=3,S85=0),3,              (IF(AND(R85&lt;&gt;"",R85=3,S85=1),3,                           (IF(AND(R85&lt;&gt;"",R85=3,S85=2),2,                        (IF(AND(R85&lt;&gt;"",R85=2),1,                                                 (IF(AND(R85&lt;&gt;"",R85=1),0,                                                               (IF(AND(R85&lt;&gt;"",R85=0),0,                                                                                0)))))))))))</f>
        <v>0</v>
      </c>
      <c r="U85" s="219" t="n">
        <f aca="false">IF(AND(S85&lt;&gt;"",S85=3,R85=0),3,              (IF(AND(S85&lt;&gt;"",S85=3,R85=1),3,                           (IF(AND(S85&lt;&gt;"",S85=3,R85=2),2,                        (IF(AND(S85&lt;&gt;"",S85=2),1,                                                 (IF(AND(S85&lt;&gt;"",S85=1),0,                                                               (IF(AND(S85&lt;&gt;"",S85=0),0,                                                                                0)))))))))))</f>
        <v>0</v>
      </c>
      <c r="V85" s="237"/>
      <c r="W85" s="237"/>
      <c r="X85" s="237"/>
      <c r="Y85" s="237"/>
      <c r="Z85" s="237"/>
      <c r="AA85" s="237"/>
      <c r="AB85" s="237"/>
      <c r="AC85" s="237"/>
      <c r="AD85" s="237"/>
      <c r="AE85" s="237"/>
      <c r="AF85" s="237"/>
      <c r="AG85" s="237"/>
      <c r="AH85" s="237"/>
      <c r="AI85" s="237"/>
      <c r="AJ85" s="237"/>
      <c r="AK85" s="237"/>
      <c r="AL85" s="237"/>
      <c r="AM85" s="238" t="str">
        <f aca="true">IF(U85&lt;&gt;"","",IF(C85&lt;&gt;"","verlegt",IF(B85&lt;TODAY(),"offen","")))</f>
        <v/>
      </c>
      <c r="AN85" s="238"/>
      <c r="AO85" s="239" t="str">
        <f aca="true">IF(U85&lt;&gt;"","",IF(C85="","",IF(C85&lt;TODAY(),"offen","")))</f>
        <v/>
      </c>
      <c r="AP85" s="239"/>
      <c r="AQ85" s="223" t="n">
        <f aca="false">IF(F85&gt;G85,1,0)</f>
        <v>0</v>
      </c>
      <c r="AR85" s="223" t="n">
        <f aca="false">IF(G85&gt;F85,1,0)</f>
        <v>0</v>
      </c>
      <c r="AS85" s="27" t="n">
        <f aca="false">IF(H85&gt;I85,1,0)</f>
        <v>0</v>
      </c>
      <c r="AT85" s="27" t="n">
        <f aca="false">IF(I85&gt;H85,1,0)</f>
        <v>0</v>
      </c>
      <c r="AU85" s="223" t="n">
        <f aca="false">IF(J85&gt;K85,1,0)</f>
        <v>0</v>
      </c>
      <c r="AV85" s="223" t="n">
        <f aca="false">IF(K85&gt;J85,1,0)</f>
        <v>0</v>
      </c>
      <c r="AW85" s="27" t="n">
        <f aca="false">IF(L85&gt;M85,1,0)</f>
        <v>0</v>
      </c>
      <c r="AX85" s="27" t="n">
        <f aca="false">IF(M85&gt;L85,1,0)</f>
        <v>0</v>
      </c>
      <c r="AY85" s="223" t="n">
        <f aca="false">IF(N85&gt;O85,1,0)</f>
        <v>0</v>
      </c>
      <c r="AZ85" s="223" t="n">
        <f aca="false">IF(O85&gt;N85,1,0)</f>
        <v>0</v>
      </c>
      <c r="BA85" s="177" t="n">
        <f aca="false">IF(T85=3,1,0)</f>
        <v>0</v>
      </c>
      <c r="BB85" s="177" t="n">
        <f aca="false">IF(T85=2,1,0)</f>
        <v>0</v>
      </c>
      <c r="BC85" s="177" t="n">
        <f aca="false">IF(T85=1,1,0)</f>
        <v>0</v>
      </c>
      <c r="BD85" s="177" t="n">
        <f aca="false">IF(AND(T85=0,U85&lt;&gt;0),1,0)</f>
        <v>0</v>
      </c>
      <c r="BE85" s="177" t="n">
        <f aca="false">IF(U64=3,1,0)</f>
        <v>0</v>
      </c>
      <c r="BF85" s="177" t="n">
        <f aca="false">IF(U64=2,1,0)</f>
        <v>0</v>
      </c>
      <c r="BG85" s="177" t="n">
        <f aca="false">IF(U64=1,1,0)</f>
        <v>0</v>
      </c>
      <c r="BH85" s="177" t="n">
        <f aca="false">IF(AND(U64=0,T64&lt;&gt;0),1,0)</f>
        <v>0</v>
      </c>
      <c r="BI85" s="27"/>
    </row>
    <row r="86" customFormat="false" ht="15.75" hidden="false" customHeight="false" outlineLevel="0" collapsed="false">
      <c r="A86" s="224"/>
      <c r="B86" s="225"/>
      <c r="C86" s="283"/>
      <c r="D86" s="262" t="str">
        <f aca="false">D85</f>
        <v>VBC Altenglan</v>
      </c>
      <c r="E86" s="228" t="str">
        <f aca="false">E12</f>
        <v>TV Rodenbach Purple</v>
      </c>
      <c r="F86" s="231"/>
      <c r="G86" s="232"/>
      <c r="H86" s="229"/>
      <c r="I86" s="230"/>
      <c r="J86" s="231"/>
      <c r="K86" s="232"/>
      <c r="L86" s="229"/>
      <c r="M86" s="230"/>
      <c r="N86" s="231"/>
      <c r="O86" s="232"/>
      <c r="P86" s="235" t="str">
        <f aca="false">IF(F86="","",F86+H86+J86+L86+N86)</f>
        <v/>
      </c>
      <c r="Q86" s="236" t="str">
        <f aca="false">IF(G86="","",G86+I86+K86+M86+O86)</f>
        <v/>
      </c>
      <c r="R86" s="235" t="str">
        <f aca="false">IF(F86="","",AQ86+AS86+AU86+AW86+AY86)</f>
        <v/>
      </c>
      <c r="S86" s="236" t="str">
        <f aca="false">IF(G86="","",AR86+AT86+AV86+AX86+AZ86)</f>
        <v/>
      </c>
      <c r="T86" s="218" t="n">
        <f aca="false">IF(AND(R86&lt;&gt;"",R86=3,S86=0),3,              (IF(AND(R86&lt;&gt;"",R86=3,S86=1),3,                           (IF(AND(R86&lt;&gt;"",R86=3,S86=2),2,                        (IF(AND(R86&lt;&gt;"",R86=2),1,                                                 (IF(AND(R86&lt;&gt;"",R86=1),0,                                                               (IF(AND(R86&lt;&gt;"",R86=0),0,                                                                                0)))))))))))</f>
        <v>0</v>
      </c>
      <c r="U86" s="219" t="n">
        <f aca="false">IF(AND(S86&lt;&gt;"",S86=3,R86=0),3,              (IF(AND(S86&lt;&gt;"",S86=3,R86=1),3,                           (IF(AND(S86&lt;&gt;"",S86=3,R86=2),2,                        (IF(AND(S86&lt;&gt;"",S86=2),1,                                                 (IF(AND(S86&lt;&gt;"",S86=1),0,                                                               (IF(AND(S86&lt;&gt;"",S86=0),0,                                                                                0)))))))))))</f>
        <v>0</v>
      </c>
      <c r="V86" s="237"/>
      <c r="W86" s="237"/>
      <c r="X86" s="237"/>
      <c r="Y86" s="237"/>
      <c r="Z86" s="237"/>
      <c r="AA86" s="237"/>
      <c r="AB86" s="237"/>
      <c r="AC86" s="237"/>
      <c r="AD86" s="237"/>
      <c r="AE86" s="237"/>
      <c r="AF86" s="237"/>
      <c r="AG86" s="237"/>
      <c r="AH86" s="237"/>
      <c r="AI86" s="237"/>
      <c r="AJ86" s="237"/>
      <c r="AK86" s="237"/>
      <c r="AL86" s="237"/>
      <c r="AM86" s="264" t="str">
        <f aca="true">IF(U86&lt;&gt;"","",IF(C86&lt;&gt;"","verlegt",IF(B86&lt;TODAY(),"offen","")))</f>
        <v/>
      </c>
      <c r="AN86" s="264"/>
      <c r="AO86" s="239" t="str">
        <f aca="true">IF(U86&lt;&gt;"","",IF(C86="","",IF(C86&lt;TODAY(),"offen","")))</f>
        <v/>
      </c>
      <c r="AP86" s="239"/>
      <c r="AQ86" s="223" t="n">
        <f aca="false">IF(F86&gt;G86,1,0)</f>
        <v>0</v>
      </c>
      <c r="AR86" s="223" t="n">
        <f aca="false">IF(G86&gt;F86,1,0)</f>
        <v>0</v>
      </c>
      <c r="AS86" s="27" t="n">
        <f aca="false">IF(H86&gt;I86,1,0)</f>
        <v>0</v>
      </c>
      <c r="AT86" s="27" t="n">
        <f aca="false">IF(I86&gt;H86,1,0)</f>
        <v>0</v>
      </c>
      <c r="AU86" s="223" t="n">
        <f aca="false">IF(J86&gt;K86,1,0)</f>
        <v>0</v>
      </c>
      <c r="AV86" s="223" t="n">
        <f aca="false">IF(K86&gt;J86,1,0)</f>
        <v>0</v>
      </c>
      <c r="AW86" s="27" t="n">
        <f aca="false">IF(L86&gt;M86,1,0)</f>
        <v>0</v>
      </c>
      <c r="AX86" s="27" t="n">
        <f aca="false">IF(M86&gt;L86,1,0)</f>
        <v>0</v>
      </c>
      <c r="AY86" s="223" t="n">
        <f aca="false">IF(N86&gt;O86,1,0)</f>
        <v>0</v>
      </c>
      <c r="AZ86" s="223" t="n">
        <f aca="false">IF(O86&gt;N86,1,0)</f>
        <v>0</v>
      </c>
      <c r="BA86" s="177" t="n">
        <f aca="false">IF(T86=3,1,0)</f>
        <v>0</v>
      </c>
      <c r="BB86" s="177" t="n">
        <f aca="false">IF(T86=2,1,0)</f>
        <v>0</v>
      </c>
      <c r="BC86" s="177" t="n">
        <f aca="false">IF(T86=1,1,0)</f>
        <v>0</v>
      </c>
      <c r="BD86" s="177" t="n">
        <f aca="false">IF(AND(T86=0,U86&lt;&gt;0),1,0)</f>
        <v>0</v>
      </c>
      <c r="BE86" s="177" t="n">
        <f aca="false">IF(U75=3,1,0)</f>
        <v>0</v>
      </c>
      <c r="BF86" s="177" t="n">
        <f aca="false">IF(U75=2,1,0)</f>
        <v>0</v>
      </c>
      <c r="BG86" s="177" t="n">
        <f aca="false">IF(U75=1,1,0)</f>
        <v>0</v>
      </c>
      <c r="BH86" s="177" t="n">
        <f aca="false">IF(AND(U75=0,T75&lt;&gt;0),1,0)</f>
        <v>0</v>
      </c>
      <c r="BI86" s="27"/>
    </row>
    <row r="87" customFormat="false" ht="15" hidden="false" customHeight="true" outlineLevel="0" collapsed="false">
      <c r="A87" s="224"/>
      <c r="B87" s="225"/>
      <c r="C87" s="261"/>
      <c r="D87" s="262" t="str">
        <f aca="false">D86</f>
        <v>VBC Altenglan</v>
      </c>
      <c r="E87" s="228" t="str">
        <f aca="false">E18</f>
        <v>TV Rodenbach Royal Red</v>
      </c>
      <c r="F87" s="231"/>
      <c r="G87" s="232"/>
      <c r="H87" s="229"/>
      <c r="I87" s="230"/>
      <c r="J87" s="231"/>
      <c r="K87" s="232"/>
      <c r="L87" s="229"/>
      <c r="M87" s="230"/>
      <c r="N87" s="231"/>
      <c r="O87" s="232"/>
      <c r="P87" s="235" t="str">
        <f aca="false">IF(F87="","",F87+H87+J87+L87+N87)</f>
        <v/>
      </c>
      <c r="Q87" s="236" t="str">
        <f aca="false">IF(G87="","",G87+I87+K87+M87+O87)</f>
        <v/>
      </c>
      <c r="R87" s="235" t="str">
        <f aca="false">IF(F87="","",AQ87+AS87+AU87+AW87+AY87)</f>
        <v/>
      </c>
      <c r="S87" s="236" t="str">
        <f aca="false">IF(G87="","",AR87+AT87+AV87+AX87+AZ87)</f>
        <v/>
      </c>
      <c r="T87" s="218" t="n">
        <f aca="false">IF(AND(R87&lt;&gt;"",R87=3,S87=0),3,              (IF(AND(R87&lt;&gt;"",R87=3,S87=1),3,                           (IF(AND(R87&lt;&gt;"",R87=3,S87=2),2,                        (IF(AND(R87&lt;&gt;"",R87=2),1,                                                 (IF(AND(R87&lt;&gt;"",R87=1),0,                                                               (IF(AND(R87&lt;&gt;"",R87=0),0,                                                                                0)))))))))))</f>
        <v>0</v>
      </c>
      <c r="U87" s="219" t="n">
        <f aca="false">IF(AND(S87&lt;&gt;"",S87=3,R87=0),3,              (IF(AND(S87&lt;&gt;"",S87=3,R87=1),3,                           (IF(AND(S87&lt;&gt;"",S87=3,R87=2),2,                        (IF(AND(S87&lt;&gt;"",S87=2),1,                                                 (IF(AND(S87&lt;&gt;"",S87=1),0,                                                               (IF(AND(S87&lt;&gt;"",S87=0),0,                                                                                0)))))))))))</f>
        <v>0</v>
      </c>
      <c r="V87" s="237"/>
      <c r="W87" s="237"/>
      <c r="X87" s="237"/>
      <c r="Y87" s="237"/>
      <c r="Z87" s="237"/>
      <c r="AA87" s="237"/>
      <c r="AB87" s="237"/>
      <c r="AC87" s="237"/>
      <c r="AD87" s="237"/>
      <c r="AE87" s="237"/>
      <c r="AF87" s="237"/>
      <c r="AG87" s="237"/>
      <c r="AH87" s="237"/>
      <c r="AI87" s="237"/>
      <c r="AJ87" s="237"/>
      <c r="AK87" s="237"/>
      <c r="AL87" s="237"/>
      <c r="AM87" s="238" t="str">
        <f aca="true">IF(U87&lt;&gt;"","",IF(C87&lt;&gt;"","verlegt",IF(B87&lt;TODAY(),"offen","")))</f>
        <v/>
      </c>
      <c r="AN87" s="238"/>
      <c r="AO87" s="239" t="str">
        <f aca="true">IF(U87&lt;&gt;"","",IF(C87="","",IF(C87&lt;TODAY(),"offen","")))</f>
        <v/>
      </c>
      <c r="AP87" s="239"/>
      <c r="AQ87" s="223" t="n">
        <f aca="false">IF(F87&gt;G87,1,0)</f>
        <v>0</v>
      </c>
      <c r="AR87" s="223" t="n">
        <f aca="false">IF(G87&gt;F87,1,0)</f>
        <v>0</v>
      </c>
      <c r="AS87" s="27" t="n">
        <f aca="false">IF(H87&gt;I87,1,0)</f>
        <v>0</v>
      </c>
      <c r="AT87" s="27" t="n">
        <f aca="false">IF(I87&gt;H87,1,0)</f>
        <v>0</v>
      </c>
      <c r="AU87" s="223" t="n">
        <f aca="false">IF(J87&gt;K87,1,0)</f>
        <v>0</v>
      </c>
      <c r="AV87" s="223" t="n">
        <f aca="false">IF(K87&gt;J87,1,0)</f>
        <v>0</v>
      </c>
      <c r="AW87" s="27" t="n">
        <f aca="false">IF(L87&gt;M87,1,0)</f>
        <v>0</v>
      </c>
      <c r="AX87" s="27" t="n">
        <f aca="false">IF(M87&gt;L87,1,0)</f>
        <v>0</v>
      </c>
      <c r="AY87" s="223" t="n">
        <f aca="false">IF(N87&gt;O87,1,0)</f>
        <v>0</v>
      </c>
      <c r="AZ87" s="223" t="n">
        <f aca="false">IF(O87&gt;N87,1,0)</f>
        <v>0</v>
      </c>
      <c r="BA87" s="177" t="n">
        <f aca="false">IF(T87=3,1,0)</f>
        <v>0</v>
      </c>
      <c r="BB87" s="177" t="n">
        <f aca="false">IF(T87=2,1,0)</f>
        <v>0</v>
      </c>
      <c r="BC87" s="177" t="n">
        <f aca="false">IF(T87=1,1,0)</f>
        <v>0</v>
      </c>
      <c r="BD87" s="177" t="n">
        <f aca="false">IF(AND(T87=0,U87&lt;&gt;0),1,0)</f>
        <v>0</v>
      </c>
      <c r="BE87" s="177" t="n">
        <f aca="false">IF(U98=3,1,0)</f>
        <v>0</v>
      </c>
      <c r="BF87" s="177" t="n">
        <f aca="false">IF(U98=2,1,0)</f>
        <v>0</v>
      </c>
      <c r="BG87" s="177" t="n">
        <f aca="false">IF(U98=1,1,0)</f>
        <v>0</v>
      </c>
      <c r="BH87" s="177" t="n">
        <f aca="false">IF(AND(U98=0,T98&lt;&gt;0),1,0)</f>
        <v>0</v>
      </c>
      <c r="BI87" s="27"/>
    </row>
    <row r="88" customFormat="false" ht="15" hidden="false" customHeight="true" outlineLevel="0" collapsed="false">
      <c r="A88" s="224"/>
      <c r="B88" s="225"/>
      <c r="C88" s="261"/>
      <c r="D88" s="262" t="str">
        <f aca="false">D87</f>
        <v>VBC Altenglan</v>
      </c>
      <c r="E88" s="228" t="str">
        <f aca="false">E21</f>
        <v>Niederrkirchen/Roßbach</v>
      </c>
      <c r="F88" s="231"/>
      <c r="G88" s="232"/>
      <c r="H88" s="229"/>
      <c r="I88" s="230"/>
      <c r="J88" s="231"/>
      <c r="K88" s="232"/>
      <c r="L88" s="229"/>
      <c r="M88" s="230"/>
      <c r="N88" s="231"/>
      <c r="O88" s="232"/>
      <c r="P88" s="235" t="str">
        <f aca="false">IF(F88="","",F88+H88+J88+L88+N88)</f>
        <v/>
      </c>
      <c r="Q88" s="236" t="str">
        <f aca="false">IF(G88="","",G88+I88+K88+M88+O88)</f>
        <v/>
      </c>
      <c r="R88" s="235" t="str">
        <f aca="false">IF(F88="","",AQ88+AS88+AU88+AW88+AY88)</f>
        <v/>
      </c>
      <c r="S88" s="236" t="str">
        <f aca="false">IF(G88="","",AR88+AT88+AV88+AX88+AZ88)</f>
        <v/>
      </c>
      <c r="T88" s="218" t="n">
        <f aca="false">IF(AND(R88&lt;&gt;"",R88=3,S88=0),3,              (IF(AND(R88&lt;&gt;"",R88=3,S88=1),3,                           (IF(AND(R88&lt;&gt;"",R88=3,S88=2),2,                        (IF(AND(R88&lt;&gt;"",R88=2),1,                                                 (IF(AND(R88&lt;&gt;"",R88=1),0,                                                               (IF(AND(R88&lt;&gt;"",R88=0),0,                                                                                0)))))))))))</f>
        <v>0</v>
      </c>
      <c r="U88" s="219" t="n">
        <f aca="false">IF(AND(S88&lt;&gt;"",S88=3,R88=0),3,              (IF(AND(S88&lt;&gt;"",S88=3,R88=1),3,                           (IF(AND(S88&lt;&gt;"",S88=3,R88=2),2,                        (IF(AND(S88&lt;&gt;"",S88=2),1,                                                 (IF(AND(S88&lt;&gt;"",S88=1),0,                                                               (IF(AND(S88&lt;&gt;"",S88=0),0,                                                                                0)))))))))))</f>
        <v>0</v>
      </c>
      <c r="V88" s="237"/>
      <c r="W88" s="237"/>
      <c r="X88" s="237"/>
      <c r="Y88" s="237"/>
      <c r="Z88" s="237"/>
      <c r="AA88" s="237"/>
      <c r="AB88" s="237"/>
      <c r="AC88" s="237"/>
      <c r="AD88" s="237"/>
      <c r="AE88" s="237"/>
      <c r="AF88" s="237"/>
      <c r="AG88" s="237"/>
      <c r="AH88" s="237"/>
      <c r="AI88" s="237"/>
      <c r="AJ88" s="237"/>
      <c r="AK88" s="237"/>
      <c r="AL88" s="237"/>
      <c r="AM88" s="238" t="str">
        <f aca="true">IF(U88&lt;&gt;"","",IF(C88&lt;&gt;"","verlegt",IF(B88&lt;TODAY(),"offen","")))</f>
        <v/>
      </c>
      <c r="AN88" s="238"/>
      <c r="AO88" s="239" t="str">
        <f aca="true">IF(U88&lt;&gt;"","",IF(C88="","",IF(C88&lt;TODAY(),"offen","")))</f>
        <v/>
      </c>
      <c r="AP88" s="239"/>
      <c r="AQ88" s="223" t="n">
        <f aca="false">IF(F88&gt;G88,1,0)</f>
        <v>0</v>
      </c>
      <c r="AR88" s="223" t="n">
        <f aca="false">IF(G88&gt;F88,1,0)</f>
        <v>0</v>
      </c>
      <c r="AS88" s="27" t="n">
        <f aca="false">IF(H88&gt;I88,1,0)</f>
        <v>0</v>
      </c>
      <c r="AT88" s="27" t="n">
        <f aca="false">IF(I88&gt;H88,1,0)</f>
        <v>0</v>
      </c>
      <c r="AU88" s="223" t="n">
        <f aca="false">IF(J88&gt;K88,1,0)</f>
        <v>0</v>
      </c>
      <c r="AV88" s="223" t="n">
        <f aca="false">IF(K88&gt;J88,1,0)</f>
        <v>0</v>
      </c>
      <c r="AW88" s="27" t="n">
        <f aca="false">IF(L88&gt;M88,1,0)</f>
        <v>0</v>
      </c>
      <c r="AX88" s="27" t="n">
        <f aca="false">IF(M88&gt;L88,1,0)</f>
        <v>0</v>
      </c>
      <c r="AY88" s="223" t="n">
        <f aca="false">IF(N88&gt;O88,1,0)</f>
        <v>0</v>
      </c>
      <c r="AZ88" s="223" t="n">
        <f aca="false">IF(O88&gt;N88,1,0)</f>
        <v>0</v>
      </c>
      <c r="BA88" s="177" t="n">
        <f aca="false">IF(T88=3,1,0)</f>
        <v>0</v>
      </c>
      <c r="BB88" s="177" t="n">
        <f aca="false">IF(T88=2,1,0)</f>
        <v>0</v>
      </c>
      <c r="BC88" s="177" t="n">
        <f aca="false">IF(T88=1,1,0)</f>
        <v>0</v>
      </c>
      <c r="BD88" s="177" t="n">
        <f aca="false">IF(AND(T88=0,U88&lt;&gt;0),1,0)</f>
        <v>0</v>
      </c>
      <c r="BE88" s="177" t="n">
        <f aca="false">IF(U109=3,1,0)</f>
        <v>0</v>
      </c>
      <c r="BF88" s="177" t="n">
        <f aca="false">IF(U109=2,1,0)</f>
        <v>0</v>
      </c>
      <c r="BG88" s="177" t="n">
        <f aca="false">IF(U109=1,1,0)</f>
        <v>0</v>
      </c>
      <c r="BH88" s="177" t="n">
        <f aca="false">IF(AND(U109=0,T109&lt;&gt;0),1,0)</f>
        <v>0</v>
      </c>
      <c r="BI88" s="27"/>
    </row>
    <row r="89" customFormat="false" ht="15" hidden="false" customHeight="true" outlineLevel="0" collapsed="false">
      <c r="A89" s="224"/>
      <c r="B89" s="225"/>
      <c r="C89" s="263"/>
      <c r="D89" s="262" t="str">
        <f aca="false">D88</f>
        <v>VBC Altenglan</v>
      </c>
      <c r="E89" s="228" t="str">
        <f aca="false">E24</f>
        <v>TV Rodenbach Bronze</v>
      </c>
      <c r="F89" s="231"/>
      <c r="G89" s="232"/>
      <c r="H89" s="229"/>
      <c r="I89" s="230"/>
      <c r="J89" s="231"/>
      <c r="K89" s="232"/>
      <c r="L89" s="229"/>
      <c r="M89" s="230"/>
      <c r="N89" s="231"/>
      <c r="O89" s="232"/>
      <c r="P89" s="235" t="str">
        <f aca="false">IF(F89="","",F89+H89+J89+L89+N89)</f>
        <v/>
      </c>
      <c r="Q89" s="236" t="str">
        <f aca="false">IF(G89="","",G89+I89+K89+M89+O89)</f>
        <v/>
      </c>
      <c r="R89" s="235" t="str">
        <f aca="false">IF(F89="","",AQ89+AS89+AU89+AW89+AY89)</f>
        <v/>
      </c>
      <c r="S89" s="236" t="str">
        <f aca="false">IF(G89="","",AR89+AT89+AV89+AX89+AZ89)</f>
        <v/>
      </c>
      <c r="T89" s="218" t="n">
        <f aca="false">IF(AND(R89&lt;&gt;"",R89=3,S89=0),3,              (IF(AND(R89&lt;&gt;"",R89=3,S89=1),3,                           (IF(AND(R89&lt;&gt;"",R89=3,S89=2),2,                        (IF(AND(R89&lt;&gt;"",R89=2),1,                                                 (IF(AND(R89&lt;&gt;"",R89=1),0,                                                               (IF(AND(R89&lt;&gt;"",R89=0),0,                                                                                0)))))))))))</f>
        <v>0</v>
      </c>
      <c r="U89" s="219" t="n">
        <f aca="false">IF(AND(S89&lt;&gt;"",S89=3,R89=0),3,              (IF(AND(S89&lt;&gt;"",S89=3,R89=1),3,                           (IF(AND(S89&lt;&gt;"",S89=3,R89=2),2,                        (IF(AND(S89&lt;&gt;"",S89=2),1,                                                 (IF(AND(S89&lt;&gt;"",S89=1),0,                                                               (IF(AND(S89&lt;&gt;"",S89=0),0,                                                                                0)))))))))))</f>
        <v>0</v>
      </c>
      <c r="V89" s="237"/>
      <c r="W89" s="237"/>
      <c r="X89" s="237"/>
      <c r="Y89" s="237"/>
      <c r="Z89" s="237"/>
      <c r="AA89" s="237"/>
      <c r="AB89" s="237"/>
      <c r="AC89" s="237"/>
      <c r="AD89" s="237"/>
      <c r="AE89" s="237"/>
      <c r="AF89" s="237"/>
      <c r="AG89" s="237"/>
      <c r="AH89" s="237"/>
      <c r="AI89" s="237"/>
      <c r="AJ89" s="237"/>
      <c r="AK89" s="237"/>
      <c r="AL89" s="237"/>
      <c r="AM89" s="238" t="str">
        <f aca="true">IF(U89&lt;&gt;"","",IF(C89&lt;&gt;"","verlegt",IF(B89&lt;TODAY(),"offen","")))</f>
        <v/>
      </c>
      <c r="AN89" s="238"/>
      <c r="AO89" s="239" t="str">
        <f aca="true">IF(U89&lt;&gt;"","",IF(C89="","",IF(C89&lt;TODAY(),"offen","")))</f>
        <v/>
      </c>
      <c r="AP89" s="239"/>
      <c r="AQ89" s="223" t="n">
        <f aca="false">IF(F89&gt;G89,1,0)</f>
        <v>0</v>
      </c>
      <c r="AR89" s="223" t="n">
        <f aca="false">IF(G89&gt;F89,1,0)</f>
        <v>0</v>
      </c>
      <c r="AS89" s="27" t="n">
        <f aca="false">IF(H89&gt;I89,1,0)</f>
        <v>0</v>
      </c>
      <c r="AT89" s="27" t="n">
        <f aca="false">IF(I89&gt;H89,1,0)</f>
        <v>0</v>
      </c>
      <c r="AU89" s="223" t="n">
        <f aca="false">IF(J89&gt;K89,1,0)</f>
        <v>0</v>
      </c>
      <c r="AV89" s="223" t="n">
        <f aca="false">IF(K89&gt;J89,1,0)</f>
        <v>0</v>
      </c>
      <c r="AW89" s="27" t="n">
        <f aca="false">IF(L89&gt;M89,1,0)</f>
        <v>0</v>
      </c>
      <c r="AX89" s="27" t="n">
        <f aca="false">IF(M89&gt;L89,1,0)</f>
        <v>0</v>
      </c>
      <c r="AY89" s="223" t="n">
        <f aca="false">IF(N89&gt;O89,1,0)</f>
        <v>0</v>
      </c>
      <c r="AZ89" s="223" t="n">
        <f aca="false">IF(O89&gt;N89,1,0)</f>
        <v>0</v>
      </c>
      <c r="BA89" s="177" t="n">
        <f aca="false">IF(T89=3,1,0)</f>
        <v>0</v>
      </c>
      <c r="BB89" s="177" t="n">
        <f aca="false">IF(T89=2,1,0)</f>
        <v>0</v>
      </c>
      <c r="BC89" s="177" t="n">
        <f aca="false">IF(T89=1,1,0)</f>
        <v>0</v>
      </c>
      <c r="BD89" s="177" t="n">
        <f aca="false">IF(AND(T89=0,U89&lt;&gt;0),1,0)</f>
        <v>0</v>
      </c>
      <c r="BE89" s="177" t="n">
        <f aca="false">IF(U120=3,1,0)</f>
        <v>0</v>
      </c>
      <c r="BF89" s="177" t="n">
        <f aca="false">IF(U120=2,1,0)</f>
        <v>0</v>
      </c>
      <c r="BG89" s="177" t="n">
        <f aca="false">IF(U120=1,1,0)</f>
        <v>0</v>
      </c>
      <c r="BH89" s="177" t="n">
        <f aca="false">IF(AND(U120=0,T120&lt;&gt;0),1,0)</f>
        <v>0</v>
      </c>
      <c r="BI89" s="27"/>
    </row>
    <row r="90" customFormat="false" ht="15" hidden="true" customHeight="true" outlineLevel="0" collapsed="false">
      <c r="A90" s="224"/>
      <c r="B90" s="225"/>
      <c r="C90" s="263"/>
      <c r="D90" s="262" t="str">
        <f aca="false">D89</f>
        <v>VBC Altenglan</v>
      </c>
      <c r="E90" s="228" t="n">
        <f aca="false">E27</f>
        <v>0</v>
      </c>
      <c r="F90" s="231"/>
      <c r="G90" s="232"/>
      <c r="H90" s="229"/>
      <c r="I90" s="230"/>
      <c r="J90" s="231"/>
      <c r="K90" s="232"/>
      <c r="L90" s="229"/>
      <c r="M90" s="230"/>
      <c r="N90" s="231"/>
      <c r="O90" s="232"/>
      <c r="P90" s="235" t="str">
        <f aca="false">IF(F90="","",F90+H90+J90+L90+N90)</f>
        <v/>
      </c>
      <c r="Q90" s="236" t="str">
        <f aca="false">IF(G90="","",G90+I90+K90+M90+O90)</f>
        <v/>
      </c>
      <c r="R90" s="235" t="str">
        <f aca="false">IF(F90="","",AQ90+AS90+AU90+AW90+AY90)</f>
        <v/>
      </c>
      <c r="S90" s="236" t="str">
        <f aca="false">IF(G90="","",AR90+AT90+AV90+AX90+AZ90)</f>
        <v/>
      </c>
      <c r="T90" s="218" t="n">
        <f aca="false">IF(AND(R90&lt;&gt;"",R90=3,S90=0),3,              (IF(AND(R90&lt;&gt;"",R90=3,S90=1),3,                           (IF(AND(R90&lt;&gt;"",R90=3,S90=2),2,                        (IF(AND(R90&lt;&gt;"",R90=2),1,                                                 (IF(AND(R90&lt;&gt;"",R90=1),0,                                                               (IF(AND(R90&lt;&gt;"",R90=0),0,                                                                                0)))))))))))</f>
        <v>0</v>
      </c>
      <c r="U90" s="219" t="n">
        <f aca="false">IF(AND(S90&lt;&gt;"",S90=3,R90=0),3,              (IF(AND(S90&lt;&gt;"",S90=3,R90=1),3,                           (IF(AND(S90&lt;&gt;"",S90=3,R90=2),2,                        (IF(AND(S90&lt;&gt;"",S90=2),1,                                                 (IF(AND(S90&lt;&gt;"",S90=1),0,                                                               (IF(AND(S90&lt;&gt;"",S90=0),0,                                                                                0)))))))))))</f>
        <v>0</v>
      </c>
      <c r="V90" s="237"/>
      <c r="W90" s="237"/>
      <c r="X90" s="237"/>
      <c r="Y90" s="237"/>
      <c r="Z90" s="237"/>
      <c r="AA90" s="237"/>
      <c r="AB90" s="237"/>
      <c r="AC90" s="237"/>
      <c r="AD90" s="237"/>
      <c r="AE90" s="237"/>
      <c r="AF90" s="237"/>
      <c r="AG90" s="237"/>
      <c r="AH90" s="237"/>
      <c r="AI90" s="237"/>
      <c r="AJ90" s="237"/>
      <c r="AK90" s="237"/>
      <c r="AL90" s="237"/>
      <c r="AM90" s="238" t="str">
        <f aca="true">IF(U90&lt;&gt;"","",IF(C90&lt;&gt;"","verlegt",IF(B90&lt;TODAY(),"offen","")))</f>
        <v/>
      </c>
      <c r="AN90" s="238"/>
      <c r="AO90" s="239" t="str">
        <f aca="true">IF(U90&lt;&gt;"","",IF(C90="","",IF(C90&lt;TODAY(),"offen","")))</f>
        <v/>
      </c>
      <c r="AP90" s="239"/>
      <c r="AQ90" s="223" t="n">
        <f aca="false">IF(F90&gt;G90,1,0)</f>
        <v>0</v>
      </c>
      <c r="AR90" s="223" t="n">
        <f aca="false">IF(G90&gt;F90,1,0)</f>
        <v>0</v>
      </c>
      <c r="AS90" s="27" t="n">
        <f aca="false">IF(H90&gt;I90,1,0)</f>
        <v>0</v>
      </c>
      <c r="AT90" s="27" t="n">
        <f aca="false">IF(I90&gt;H90,1,0)</f>
        <v>0</v>
      </c>
      <c r="AU90" s="223" t="n">
        <f aca="false">IF(J90&gt;K90,1,0)</f>
        <v>0</v>
      </c>
      <c r="AV90" s="223" t="n">
        <f aca="false">IF(K90&gt;J90,1,0)</f>
        <v>0</v>
      </c>
      <c r="AW90" s="27" t="n">
        <f aca="false">IF(L90&gt;M90,1,0)</f>
        <v>0</v>
      </c>
      <c r="AX90" s="27" t="n">
        <f aca="false">IF(M90&gt;L90,1,0)</f>
        <v>0</v>
      </c>
      <c r="AY90" s="223" t="n">
        <f aca="false">IF(N90&gt;O90,1,0)</f>
        <v>0</v>
      </c>
      <c r="AZ90" s="223" t="n">
        <f aca="false">IF(O90&gt;N90,1,0)</f>
        <v>0</v>
      </c>
      <c r="BA90" s="177" t="n">
        <f aca="false">IF(T90=3,1,0)</f>
        <v>0</v>
      </c>
      <c r="BB90" s="177" t="n">
        <f aca="false">IF(T90=2,1,0)</f>
        <v>0</v>
      </c>
      <c r="BC90" s="177" t="n">
        <f aca="false">IF(T90=1,1,0)</f>
        <v>0</v>
      </c>
      <c r="BD90" s="177" t="n">
        <f aca="false">IF(AND(T90=0,U90&lt;&gt;0),1,0)</f>
        <v>0</v>
      </c>
      <c r="BE90" s="177" t="n">
        <f aca="false">IF(U131=3,1,0)</f>
        <v>0</v>
      </c>
      <c r="BF90" s="177" t="n">
        <f aca="false">IF(U131=2,1,0)</f>
        <v>0</v>
      </c>
      <c r="BG90" s="177" t="n">
        <f aca="false">IF(U131=1,1,0)</f>
        <v>0</v>
      </c>
      <c r="BH90" s="177" t="n">
        <f aca="false">IF(AND(U131=0,T131&lt;&gt;0),1,0)</f>
        <v>0</v>
      </c>
      <c r="BI90" s="27"/>
    </row>
    <row r="91" customFormat="false" ht="15" hidden="true" customHeight="true" outlineLevel="0" collapsed="false">
      <c r="A91" s="224"/>
      <c r="B91" s="225"/>
      <c r="C91" s="263"/>
      <c r="D91" s="262" t="str">
        <f aca="false">D90</f>
        <v>VBC Altenglan</v>
      </c>
      <c r="E91" s="228" t="n">
        <f aca="false">E30</f>
        <v>0</v>
      </c>
      <c r="F91" s="231"/>
      <c r="G91" s="232"/>
      <c r="H91" s="229"/>
      <c r="I91" s="230"/>
      <c r="J91" s="231"/>
      <c r="K91" s="232"/>
      <c r="L91" s="229"/>
      <c r="M91" s="230"/>
      <c r="N91" s="231"/>
      <c r="O91" s="232"/>
      <c r="P91" s="235" t="str">
        <f aca="false">IF(F91="","",F91+H91+J91+L91+N91)</f>
        <v/>
      </c>
      <c r="Q91" s="236" t="str">
        <f aca="false">IF(G91="","",G91+I91+K91+M91+O91)</f>
        <v/>
      </c>
      <c r="R91" s="235" t="str">
        <f aca="false">IF(F91="","",AQ91+AS91+AU91+AW91+AY91)</f>
        <v/>
      </c>
      <c r="S91" s="236" t="str">
        <f aca="false">IF(G91="","",AR91+AT91+AV91+AX91+AZ91)</f>
        <v/>
      </c>
      <c r="T91" s="218" t="n">
        <f aca="false">IF(AND(R91&lt;&gt;"",R91=3,S91=0),3,              (IF(AND(R91&lt;&gt;"",R91=3,S91=1),3,                           (IF(AND(R91&lt;&gt;"",R91=3,S91=2),2,                        (IF(AND(R91&lt;&gt;"",R91=2),1,                                                 (IF(AND(R91&lt;&gt;"",R91=1),0,                                                               (IF(AND(R91&lt;&gt;"",R91=0),0,                                                                                0)))))))))))</f>
        <v>0</v>
      </c>
      <c r="U91" s="219" t="n">
        <f aca="false">IF(AND(S91&lt;&gt;"",S91=3,R91=0),3,              (IF(AND(S91&lt;&gt;"",S91=3,R91=1),3,                           (IF(AND(S91&lt;&gt;"",S91=3,R91=2),2,                        (IF(AND(S91&lt;&gt;"",S91=2),1,                                                 (IF(AND(S91&lt;&gt;"",S91=1),0,                                                               (IF(AND(S91&lt;&gt;"",S91=0),0,                                                                                0)))))))))))</f>
        <v>0</v>
      </c>
      <c r="V91" s="237"/>
      <c r="W91" s="237"/>
      <c r="X91" s="237"/>
      <c r="Y91" s="237"/>
      <c r="Z91" s="237"/>
      <c r="AA91" s="237"/>
      <c r="AB91" s="237"/>
      <c r="AC91" s="237"/>
      <c r="AD91" s="237"/>
      <c r="AE91" s="237"/>
      <c r="AF91" s="237"/>
      <c r="AG91" s="237"/>
      <c r="AH91" s="237"/>
      <c r="AI91" s="237"/>
      <c r="AJ91" s="237"/>
      <c r="AK91" s="237"/>
      <c r="AL91" s="237"/>
      <c r="AM91" s="238" t="str">
        <f aca="true">IF(U91&lt;&gt;"","",IF(C91&lt;&gt;"","verlegt",IF(B91&lt;TODAY(),"offen","")))</f>
        <v/>
      </c>
      <c r="AN91" s="238"/>
      <c r="AO91" s="239" t="str">
        <f aca="true">IF(U91&lt;&gt;"","",IF(C91="","",IF(C91&lt;TODAY(),"offen","")))</f>
        <v/>
      </c>
      <c r="AP91" s="239"/>
      <c r="AQ91" s="223" t="n">
        <f aca="false">IF(F91&gt;G91,1,0)</f>
        <v>0</v>
      </c>
      <c r="AR91" s="223" t="n">
        <f aca="false">IF(G91&gt;F91,1,0)</f>
        <v>0</v>
      </c>
      <c r="AS91" s="27" t="n">
        <f aca="false">IF(H91&gt;I91,1,0)</f>
        <v>0</v>
      </c>
      <c r="AT91" s="27" t="n">
        <f aca="false">IF(I91&gt;H91,1,0)</f>
        <v>0</v>
      </c>
      <c r="AU91" s="223" t="n">
        <f aca="false">IF(J91&gt;K91,1,0)</f>
        <v>0</v>
      </c>
      <c r="AV91" s="223" t="n">
        <f aca="false">IF(K91&gt;J91,1,0)</f>
        <v>0</v>
      </c>
      <c r="AW91" s="27" t="n">
        <f aca="false">IF(L91&gt;M91,1,0)</f>
        <v>0</v>
      </c>
      <c r="AX91" s="27" t="n">
        <f aca="false">IF(M91&gt;L91,1,0)</f>
        <v>0</v>
      </c>
      <c r="AY91" s="223" t="n">
        <f aca="false">IF(N91&gt;O91,1,0)</f>
        <v>0</v>
      </c>
      <c r="AZ91" s="223" t="n">
        <f aca="false">IF(O91&gt;N91,1,0)</f>
        <v>0</v>
      </c>
      <c r="BA91" s="177" t="n">
        <f aca="false">IF(T91=3,1,0)</f>
        <v>0</v>
      </c>
      <c r="BB91" s="177" t="n">
        <f aca="false">IF(T91=2,1,0)</f>
        <v>0</v>
      </c>
      <c r="BC91" s="177" t="n">
        <f aca="false">IF(T91=1,1,0)</f>
        <v>0</v>
      </c>
      <c r="BD91" s="177" t="n">
        <f aca="false">IF(AND(T91=0,U91&lt;&gt;0),1,0)</f>
        <v>0</v>
      </c>
      <c r="BE91" s="177" t="n">
        <f aca="false">IF(U142=3,1,0)</f>
        <v>0</v>
      </c>
      <c r="BF91" s="177" t="n">
        <f aca="false">IF(U142=2,1,0)</f>
        <v>0</v>
      </c>
      <c r="BG91" s="177" t="n">
        <f aca="false">IF(U142=1,1,0)</f>
        <v>0</v>
      </c>
      <c r="BH91" s="177" t="n">
        <f aca="false">IF(AND(U142=0,T142&lt;&gt;0),1,0)</f>
        <v>0</v>
      </c>
      <c r="BI91" s="27"/>
    </row>
    <row r="92" customFormat="false" ht="15.75" hidden="true" customHeight="false" outlineLevel="0" collapsed="false">
      <c r="A92" s="241"/>
      <c r="B92" s="242"/>
      <c r="C92" s="265"/>
      <c r="D92" s="266" t="str">
        <f aca="false">D91</f>
        <v>VBC Altenglan</v>
      </c>
      <c r="E92" s="267" t="n">
        <f aca="false">E33</f>
        <v>0</v>
      </c>
      <c r="F92" s="247"/>
      <c r="G92" s="248"/>
      <c r="H92" s="245"/>
      <c r="I92" s="246"/>
      <c r="J92" s="247"/>
      <c r="K92" s="248"/>
      <c r="L92" s="245"/>
      <c r="M92" s="246"/>
      <c r="N92" s="247"/>
      <c r="O92" s="248"/>
      <c r="P92" s="251" t="str">
        <f aca="false">IF(F92="","",F92+H92+J92+L92+N92)</f>
        <v/>
      </c>
      <c r="Q92" s="252" t="str">
        <f aca="false">IF(G92="","",G92+I92+K92+M92+O92)</f>
        <v/>
      </c>
      <c r="R92" s="251" t="str">
        <f aca="false">IF(F92="","",AQ92+AS92+AU92+AW92+AY92)</f>
        <v/>
      </c>
      <c r="S92" s="252" t="str">
        <f aca="false">IF(G92="","",AR92+AT92+AV92+AX92+AZ92)</f>
        <v/>
      </c>
      <c r="T92" s="218" t="n">
        <f aca="false">IF(AND(R92&lt;&gt;"",R92=3,S92=0),3,              (IF(AND(R92&lt;&gt;"",R92=3,S92=1),3,                           (IF(AND(R92&lt;&gt;"",R92=3,S92=2),2,                        (IF(AND(R92&lt;&gt;"",R92=2),1,                                                 (IF(AND(R92&lt;&gt;"",R92=1),0,                                                               (IF(AND(R92&lt;&gt;"",R92=0),0,                                                                                0)))))))))))</f>
        <v>0</v>
      </c>
      <c r="U92" s="219" t="n">
        <f aca="false">IF(AND(S92&lt;&gt;"",S92=3,R92=0),3,              (IF(AND(S92&lt;&gt;"",S92=3,R92=1),3,                           (IF(AND(S92&lt;&gt;"",S92=3,R92=2),2,                        (IF(AND(S92&lt;&gt;"",S92=2),1,                                                 (IF(AND(S92&lt;&gt;"",S92=1),0,                                                               (IF(AND(S92&lt;&gt;"",S92=0),0,                                                                                0)))))))))))</f>
        <v>0</v>
      </c>
      <c r="V92" s="253"/>
      <c r="W92" s="253"/>
      <c r="X92" s="253"/>
      <c r="Y92" s="253"/>
      <c r="Z92" s="253"/>
      <c r="AA92" s="253"/>
      <c r="AB92" s="253"/>
      <c r="AC92" s="253"/>
      <c r="AD92" s="253"/>
      <c r="AE92" s="253"/>
      <c r="AF92" s="253"/>
      <c r="AG92" s="253"/>
      <c r="AH92" s="253"/>
      <c r="AI92" s="253"/>
      <c r="AJ92" s="253"/>
      <c r="AK92" s="253"/>
      <c r="AL92" s="253"/>
      <c r="AM92" s="254" t="str">
        <f aca="true">IF(U92&lt;&gt;"","",IF(C92&lt;&gt;"","verlegt",IF(B92&lt;TODAY(),"offen","")))</f>
        <v/>
      </c>
      <c r="AN92" s="254"/>
      <c r="AO92" s="255" t="str">
        <f aca="true">IF(U92&lt;&gt;"","",IF(C92="","",IF(C92&lt;TODAY(),"offen","")))</f>
        <v/>
      </c>
      <c r="AP92" s="255"/>
      <c r="AQ92" s="223" t="n">
        <f aca="false">IF(F92&gt;G92,1,0)</f>
        <v>0</v>
      </c>
      <c r="AR92" s="223" t="n">
        <f aca="false">IF(G92&gt;F92,1,0)</f>
        <v>0</v>
      </c>
      <c r="AS92" s="27" t="n">
        <f aca="false">IF(H92&gt;I92,1,0)</f>
        <v>0</v>
      </c>
      <c r="AT92" s="27" t="n">
        <f aca="false">IF(I92&gt;H92,1,0)</f>
        <v>0</v>
      </c>
      <c r="AU92" s="223" t="n">
        <f aca="false">IF(J92&gt;K92,1,0)</f>
        <v>0</v>
      </c>
      <c r="AV92" s="223" t="n">
        <f aca="false">IF(K92&gt;J92,1,0)</f>
        <v>0</v>
      </c>
      <c r="AW92" s="27" t="n">
        <f aca="false">IF(L92&gt;M92,1,0)</f>
        <v>0</v>
      </c>
      <c r="AX92" s="27" t="n">
        <f aca="false">IF(M92&gt;L92,1,0)</f>
        <v>0</v>
      </c>
      <c r="AY92" s="223" t="n">
        <f aca="false">IF(N92&gt;O92,1,0)</f>
        <v>0</v>
      </c>
      <c r="AZ92" s="223" t="n">
        <f aca="false">IF(O92&gt;N92,1,0)</f>
        <v>0</v>
      </c>
      <c r="BA92" s="177" t="n">
        <f aca="false">IF(T92=3,1,0)</f>
        <v>0</v>
      </c>
      <c r="BB92" s="177" t="n">
        <f aca="false">IF(T92=2,1,0)</f>
        <v>0</v>
      </c>
      <c r="BC92" s="177" t="n">
        <f aca="false">IF(T92=1,1,0)</f>
        <v>0</v>
      </c>
      <c r="BD92" s="177" t="n">
        <f aca="false">IF(AND(T92=0,U92&lt;&gt;0),1,0)</f>
        <v>0</v>
      </c>
      <c r="BE92" s="177" t="n">
        <f aca="false">IF(U153=3,1,0)</f>
        <v>0</v>
      </c>
      <c r="BF92" s="177" t="n">
        <f aca="false">IF(U153=2,1,0)</f>
        <v>0</v>
      </c>
      <c r="BG92" s="177" t="n">
        <f aca="false">IF(U153=1,1,0)</f>
        <v>0</v>
      </c>
      <c r="BH92" s="177" t="n">
        <f aca="false">IF(AND(U153=0,T153&lt;&gt;0),1,0)</f>
        <v>0</v>
      </c>
      <c r="BI92" s="27"/>
    </row>
    <row r="93" customFormat="false" ht="15.75" hidden="false" customHeight="false" outlineLevel="0" collapsed="false">
      <c r="A93" s="26"/>
      <c r="C93" s="27"/>
      <c r="D93" s="24"/>
      <c r="E93" s="24"/>
      <c r="T93" s="218" t="n">
        <f aca="false">IF(AND(R93&lt;&gt;"",R93=3,S93=0),3,              (IF(AND(R93&lt;&gt;"",R93=3,S93=1),3,                           (IF(AND(R93&lt;&gt;"",R93=3,S93=2),2,                        (IF(AND(R93&lt;&gt;"",R93=2),1,                                                 (IF(AND(R93&lt;&gt;"",R93=1),0,                                                               (IF(AND(R93&lt;&gt;"",R93=0),0,                                                                                0)))))))))))</f>
        <v>0</v>
      </c>
      <c r="U93" s="219" t="n">
        <f aca="false">IF(AND(S93&lt;&gt;"",S93=3,R93=0),3,              (IF(AND(S93&lt;&gt;"",S93=3,R93=1),3,                           (IF(AND(S93&lt;&gt;"",S93=3,R93=2),2,                        (IF(AND(S93&lt;&gt;"",S93=2),1,                                                 (IF(AND(S93&lt;&gt;"",S93=1),0,                                                               (IF(AND(S93&lt;&gt;"",S93=0),0,                                                                                0)))))))))))</f>
        <v>0</v>
      </c>
      <c r="V93" s="256"/>
      <c r="W93" s="256"/>
      <c r="X93" s="257"/>
      <c r="Y93" s="257"/>
      <c r="Z93" s="257"/>
      <c r="AA93" s="257"/>
      <c r="AB93" s="257"/>
      <c r="AC93" s="257"/>
      <c r="AD93" s="257"/>
      <c r="AE93" s="257"/>
      <c r="AF93" s="257"/>
      <c r="AG93" s="257"/>
      <c r="AH93" s="257"/>
      <c r="AI93" s="257"/>
      <c r="AJ93" s="257"/>
      <c r="AK93" s="257"/>
      <c r="AL93" s="257"/>
      <c r="AM93" s="257"/>
      <c r="AQ93" s="223"/>
      <c r="AR93" s="223"/>
      <c r="AS93" s="27"/>
      <c r="AT93" s="27"/>
      <c r="AU93" s="223"/>
      <c r="AV93" s="223"/>
      <c r="AW93" s="27"/>
      <c r="AX93" s="27"/>
      <c r="AY93" s="223"/>
      <c r="AZ93" s="223"/>
      <c r="BA93" s="258" t="n">
        <f aca="false">SUM(BA83:BA92)</f>
        <v>0</v>
      </c>
      <c r="BB93" s="258" t="n">
        <f aca="false">SUM(BB83:BB92)</f>
        <v>0</v>
      </c>
      <c r="BC93" s="258" t="n">
        <f aca="false">SUM(BC83:BC92)</f>
        <v>0</v>
      </c>
      <c r="BD93" s="258" t="n">
        <f aca="false">SUM(BD83:BD92)</f>
        <v>0</v>
      </c>
      <c r="BE93" s="258" t="n">
        <f aca="false">SUM(BE83:BE92)</f>
        <v>0</v>
      </c>
      <c r="BF93" s="258" t="n">
        <f aca="false">SUM(BF83:BF92)</f>
        <v>0</v>
      </c>
      <c r="BG93" s="258" t="n">
        <f aca="false">SUM(BG83:BG92)</f>
        <v>0</v>
      </c>
      <c r="BH93" s="258" t="n">
        <f aca="false">SUM(BH83:BH92)</f>
        <v>0</v>
      </c>
      <c r="BI93" s="27" t="n">
        <f aca="false">SUM(BA93:BH93)</f>
        <v>0</v>
      </c>
    </row>
    <row r="94" customFormat="false" ht="15.75" hidden="false" customHeight="false" outlineLevel="0" collapsed="false">
      <c r="A94" s="205"/>
      <c r="B94" s="206"/>
      <c r="C94" s="259"/>
      <c r="D94" s="260" t="str">
        <f aca="false">E18</f>
        <v>TV Rodenbach Royal Red</v>
      </c>
      <c r="E94" s="209" t="str">
        <f aca="false">E3</f>
        <v>Erlenbach/Morlautern </v>
      </c>
      <c r="F94" s="212"/>
      <c r="G94" s="213"/>
      <c r="H94" s="210"/>
      <c r="I94" s="211"/>
      <c r="J94" s="212"/>
      <c r="K94" s="213"/>
      <c r="L94" s="210"/>
      <c r="M94" s="211"/>
      <c r="N94" s="212"/>
      <c r="O94" s="213"/>
      <c r="P94" s="216" t="str">
        <f aca="false">IF(F94="","",F94+H94+J94+L94+N94)</f>
        <v/>
      </c>
      <c r="Q94" s="217" t="str">
        <f aca="false">IF(G94="","",G94+I94+K94+M94+O94)</f>
        <v/>
      </c>
      <c r="R94" s="216" t="str">
        <f aca="false">IF(F94="","",AQ94+AS94+AU94+AW94+AY94)</f>
        <v/>
      </c>
      <c r="S94" s="217" t="str">
        <f aca="false">IF(G94="","",AR94+AT94+AV94+AX94+AZ94)</f>
        <v/>
      </c>
      <c r="T94" s="218" t="n">
        <f aca="false">IF(AND(R94&lt;&gt;"",R94=3,S94=0),3,              (IF(AND(R94&lt;&gt;"",R94=3,S94=1),3,                           (IF(AND(R94&lt;&gt;"",R94=3,S94=2),2,                        (IF(AND(R94&lt;&gt;"",R94=2),1,                                                 (IF(AND(R94&lt;&gt;"",R94=1),0,                                                               (IF(AND(R94&lt;&gt;"",R94=0),0,                                                                                0)))))))))))</f>
        <v>0</v>
      </c>
      <c r="U94" s="219" t="n">
        <f aca="false">IF(AND(S94&lt;&gt;"",S94=3,R94=0),3,              (IF(AND(S94&lt;&gt;"",S94=3,R94=1),3,                           (IF(AND(S94&lt;&gt;"",S94=3,R94=2),2,                        (IF(AND(S94&lt;&gt;"",S94=2),1,                                                 (IF(AND(S94&lt;&gt;"",S94=1),0,                                                               (IF(AND(S94&lt;&gt;"",S94=0),0,                                                                                0)))))))))))</f>
        <v>0</v>
      </c>
      <c r="V94" s="220"/>
      <c r="W94" s="220"/>
      <c r="X94" s="220"/>
      <c r="Y94" s="220"/>
      <c r="Z94" s="220"/>
      <c r="AA94" s="220"/>
      <c r="AB94" s="220"/>
      <c r="AC94" s="220"/>
      <c r="AD94" s="220"/>
      <c r="AE94" s="220"/>
      <c r="AF94" s="220"/>
      <c r="AG94" s="220"/>
      <c r="AH94" s="220"/>
      <c r="AI94" s="220"/>
      <c r="AJ94" s="220"/>
      <c r="AK94" s="220"/>
      <c r="AL94" s="220"/>
      <c r="AM94" s="221" t="str">
        <f aca="true">IF(U94&lt;&gt;"","",IF(C94&lt;&gt;"","verlegt",IF(B94&lt;TODAY(),"offen","")))</f>
        <v/>
      </c>
      <c r="AN94" s="221"/>
      <c r="AO94" s="222" t="str">
        <f aca="true">IF(U94&lt;&gt;"","",IF(C94="","",IF(C94&lt;TODAY(),"offen","")))</f>
        <v/>
      </c>
      <c r="AP94" s="222"/>
      <c r="AQ94" s="223" t="n">
        <f aca="false">IF(F94&gt;G94,1,0)</f>
        <v>0</v>
      </c>
      <c r="AR94" s="223" t="n">
        <f aca="false">IF(G94&gt;F94,1,0)</f>
        <v>0</v>
      </c>
      <c r="AS94" s="27" t="n">
        <f aca="false">IF(H94&gt;I94,1,0)</f>
        <v>0</v>
      </c>
      <c r="AT94" s="27" t="n">
        <f aca="false">IF(I94&gt;H94,1,0)</f>
        <v>0</v>
      </c>
      <c r="AU94" s="223" t="n">
        <f aca="false">IF(J94&gt;K94,1,0)</f>
        <v>0</v>
      </c>
      <c r="AV94" s="223" t="n">
        <f aca="false">IF(K94&gt;J94,1,0)</f>
        <v>0</v>
      </c>
      <c r="AW94" s="27" t="n">
        <f aca="false">IF(L94&gt;M94,1,0)</f>
        <v>0</v>
      </c>
      <c r="AX94" s="27" t="n">
        <f aca="false">IF(M94&gt;L94,1,0)</f>
        <v>0</v>
      </c>
      <c r="AY94" s="223" t="n">
        <f aca="false">IF(N94&gt;O94,1,0)</f>
        <v>0</v>
      </c>
      <c r="AZ94" s="223" t="n">
        <f aca="false">IF(O94&gt;N94,1,0)</f>
        <v>0</v>
      </c>
      <c r="BA94" s="177" t="n">
        <f aca="false">IF(T94=3,1,0)</f>
        <v>0</v>
      </c>
      <c r="BB94" s="177" t="n">
        <f aca="false">IF(T94=2,1,0)</f>
        <v>0</v>
      </c>
      <c r="BC94" s="177" t="n">
        <f aca="false">IF(T94=1,1,0)</f>
        <v>0</v>
      </c>
      <c r="BD94" s="177" t="n">
        <f aca="false">IF(AND(T94=0,U94&lt;&gt;0),1,0)</f>
        <v>0</v>
      </c>
      <c r="BE94" s="177" t="n">
        <f aca="false">IF(U43=3,1,0)</f>
        <v>0</v>
      </c>
      <c r="BF94" s="177" t="n">
        <f aca="false">IF(U43=2,1,0)</f>
        <v>0</v>
      </c>
      <c r="BG94" s="177" t="n">
        <f aca="false">IF(U43=1,1,0)</f>
        <v>0</v>
      </c>
      <c r="BH94" s="177" t="n">
        <f aca="false">IF(AND(U43=0,T43&lt;&gt;0),1,0)</f>
        <v>0</v>
      </c>
      <c r="BI94" s="27"/>
    </row>
    <row r="95" customFormat="false" ht="15.75" hidden="false" customHeight="false" outlineLevel="0" collapsed="false">
      <c r="A95" s="224"/>
      <c r="B95" s="225"/>
      <c r="C95" s="263"/>
      <c r="D95" s="262" t="str">
        <f aca="false">D94</f>
        <v>TV Rodenbach Royal Red</v>
      </c>
      <c r="E95" s="228" t="str">
        <f aca="false">E6</f>
        <v>TV Rodenbach Silver</v>
      </c>
      <c r="F95" s="231"/>
      <c r="G95" s="232"/>
      <c r="H95" s="229"/>
      <c r="I95" s="230"/>
      <c r="J95" s="231"/>
      <c r="K95" s="232"/>
      <c r="L95" s="229"/>
      <c r="M95" s="230"/>
      <c r="N95" s="231"/>
      <c r="O95" s="232"/>
      <c r="P95" s="235" t="str">
        <f aca="false">IF(F95="","",F95+H95+J95+L95+N95)</f>
        <v/>
      </c>
      <c r="Q95" s="236" t="str">
        <f aca="false">IF(G95="","",G95+I95+K95+M95+O95)</f>
        <v/>
      </c>
      <c r="R95" s="235" t="str">
        <f aca="false">IF(F95="","",AQ95+AS95+AU95+AW95+AY95)</f>
        <v/>
      </c>
      <c r="S95" s="236" t="str">
        <f aca="false">IF(G95="","",AR95+AT95+AV95+AX95+AZ95)</f>
        <v/>
      </c>
      <c r="T95" s="218" t="n">
        <f aca="false">IF(AND(R95&lt;&gt;"",R95=3,S95=0),3,              (IF(AND(R95&lt;&gt;"",R95=3,S95=1),3,                           (IF(AND(R95&lt;&gt;"",R95=3,S95=2),2,                        (IF(AND(R95&lt;&gt;"",R95=2),1,                                                 (IF(AND(R95&lt;&gt;"",R95=1),0,                                                               (IF(AND(R95&lt;&gt;"",R95=0),0,                                                                                0)))))))))))</f>
        <v>0</v>
      </c>
      <c r="U95" s="219" t="n">
        <f aca="false">IF(AND(S95&lt;&gt;"",S95=3,R95=0),3,              (IF(AND(S95&lt;&gt;"",S95=3,R95=1),3,                           (IF(AND(S95&lt;&gt;"",S95=3,R95=2),2,                        (IF(AND(S95&lt;&gt;"",S95=2),1,                                                 (IF(AND(S95&lt;&gt;"",S95=1),0,                                                               (IF(AND(S95&lt;&gt;"",S95=0),0,                                                                                0)))))))))))</f>
        <v>0</v>
      </c>
      <c r="V95" s="237"/>
      <c r="W95" s="237"/>
      <c r="X95" s="237"/>
      <c r="Y95" s="237"/>
      <c r="Z95" s="237"/>
      <c r="AA95" s="237"/>
      <c r="AB95" s="237"/>
      <c r="AC95" s="237"/>
      <c r="AD95" s="237"/>
      <c r="AE95" s="237"/>
      <c r="AF95" s="237"/>
      <c r="AG95" s="237"/>
      <c r="AH95" s="237"/>
      <c r="AI95" s="237"/>
      <c r="AJ95" s="237"/>
      <c r="AK95" s="237"/>
      <c r="AL95" s="237"/>
      <c r="AM95" s="238" t="str">
        <f aca="true">IF(U95&lt;&gt;"","",IF(C95&lt;&gt;"","verlegt",IF(B95&lt;TODAY(),"offen","")))</f>
        <v/>
      </c>
      <c r="AN95" s="238"/>
      <c r="AO95" s="239" t="str">
        <f aca="true">IF(U95&lt;&gt;"","",IF(C95="","",IF(C95&lt;TODAY(),"offen","")))</f>
        <v/>
      </c>
      <c r="AP95" s="239"/>
      <c r="AQ95" s="223" t="n">
        <f aca="false">IF(F95&gt;G95,1,0)</f>
        <v>0</v>
      </c>
      <c r="AR95" s="223" t="n">
        <f aca="false">IF(G95&gt;F95,1,0)</f>
        <v>0</v>
      </c>
      <c r="AS95" s="27" t="n">
        <f aca="false">IF(H95&gt;I95,1,0)</f>
        <v>0</v>
      </c>
      <c r="AT95" s="27" t="n">
        <f aca="false">IF(I95&gt;H95,1,0)</f>
        <v>0</v>
      </c>
      <c r="AU95" s="223" t="n">
        <f aca="false">IF(J95&gt;K95,1,0)</f>
        <v>0</v>
      </c>
      <c r="AV95" s="223" t="n">
        <f aca="false">IF(K95&gt;J95,1,0)</f>
        <v>0</v>
      </c>
      <c r="AW95" s="27" t="n">
        <f aca="false">IF(L95&gt;M95,1,0)</f>
        <v>0</v>
      </c>
      <c r="AX95" s="27" t="n">
        <f aca="false">IF(M95&gt;L95,1,0)</f>
        <v>0</v>
      </c>
      <c r="AY95" s="223" t="n">
        <f aca="false">IF(N95&gt;O95,1,0)</f>
        <v>0</v>
      </c>
      <c r="AZ95" s="223" t="n">
        <f aca="false">IF(O95&gt;N95,1,0)</f>
        <v>0</v>
      </c>
      <c r="BA95" s="177" t="n">
        <f aca="false">IF(T95=3,1,0)</f>
        <v>0</v>
      </c>
      <c r="BB95" s="177" t="n">
        <f aca="false">IF(T95=2,1,0)</f>
        <v>0</v>
      </c>
      <c r="BC95" s="177" t="n">
        <f aca="false">IF(T95=1,1,0)</f>
        <v>0</v>
      </c>
      <c r="BD95" s="177" t="n">
        <f aca="false">IF(AND(T95=0,U95&lt;&gt;0),1,0)</f>
        <v>0</v>
      </c>
      <c r="BE95" s="177" t="n">
        <f aca="false">IF(U54=3,1,0)</f>
        <v>0</v>
      </c>
      <c r="BF95" s="177" t="n">
        <f aca="false">IF(U54=2,1,0)</f>
        <v>0</v>
      </c>
      <c r="BG95" s="177" t="n">
        <f aca="false">IF(U54=1,1,0)</f>
        <v>0</v>
      </c>
      <c r="BH95" s="177" t="n">
        <f aca="false">IF(AND(U54=0,T54&lt;&gt;0),1,0)</f>
        <v>0</v>
      </c>
      <c r="BI95" s="27"/>
    </row>
    <row r="96" customFormat="false" ht="15.75" hidden="false" customHeight="false" outlineLevel="0" collapsed="false">
      <c r="A96" s="224"/>
      <c r="B96" s="225"/>
      <c r="C96" s="261"/>
      <c r="D96" s="262" t="str">
        <f aca="false">D95</f>
        <v>TV Rodenbach Royal Red</v>
      </c>
      <c r="E96" s="228" t="str">
        <f aca="false">E9</f>
        <v>SV Miesau</v>
      </c>
      <c r="F96" s="231"/>
      <c r="G96" s="232"/>
      <c r="H96" s="229"/>
      <c r="I96" s="230"/>
      <c r="J96" s="231"/>
      <c r="K96" s="232"/>
      <c r="L96" s="229"/>
      <c r="M96" s="230"/>
      <c r="N96" s="231"/>
      <c r="O96" s="232"/>
      <c r="P96" s="235" t="str">
        <f aca="false">IF(F96="","",F96+H96+J96+L96+N96)</f>
        <v/>
      </c>
      <c r="Q96" s="236" t="str">
        <f aca="false">IF(G96="","",G96+I96+K96+M96+O96)</f>
        <v/>
      </c>
      <c r="R96" s="235" t="str">
        <f aca="false">IF(F96="","",AQ96+AS96+AU96+AW96+AY96)</f>
        <v/>
      </c>
      <c r="S96" s="236" t="str">
        <f aca="false">IF(G96="","",AR96+AT96+AV96+AX96+AZ96)</f>
        <v/>
      </c>
      <c r="T96" s="218" t="n">
        <f aca="false">IF(AND(R96&lt;&gt;"",R96=3,S96=0),3,              (IF(AND(R96&lt;&gt;"",R96=3,S96=1),3,                           (IF(AND(R96&lt;&gt;"",R96=3,S96=2),2,                        (IF(AND(R96&lt;&gt;"",R96=2),1,                                                 (IF(AND(R96&lt;&gt;"",R96=1),0,                                                               (IF(AND(R96&lt;&gt;"",R96=0),0,                                                                                0)))))))))))</f>
        <v>0</v>
      </c>
      <c r="U96" s="219" t="n">
        <f aca="false">IF(AND(S96&lt;&gt;"",S96=3,R96=0),3,              (IF(AND(S96&lt;&gt;"",S96=3,R96=1),3,                           (IF(AND(S96&lt;&gt;"",S96=3,R96=2),2,                        (IF(AND(S96&lt;&gt;"",S96=2),1,                                                 (IF(AND(S96&lt;&gt;"",S96=1),0,                                                               (IF(AND(S96&lt;&gt;"",S96=0),0,                                                                                0)))))))))))</f>
        <v>0</v>
      </c>
      <c r="V96" s="237"/>
      <c r="W96" s="237"/>
      <c r="X96" s="237"/>
      <c r="Y96" s="237"/>
      <c r="Z96" s="237"/>
      <c r="AA96" s="237"/>
      <c r="AB96" s="237"/>
      <c r="AC96" s="237"/>
      <c r="AD96" s="237"/>
      <c r="AE96" s="237"/>
      <c r="AF96" s="237"/>
      <c r="AG96" s="237"/>
      <c r="AH96" s="237"/>
      <c r="AI96" s="237"/>
      <c r="AJ96" s="237"/>
      <c r="AK96" s="237"/>
      <c r="AL96" s="237"/>
      <c r="AM96" s="238" t="str">
        <f aca="true">IF(U96&lt;&gt;"","",IF(C96&lt;&gt;"","verlegt",IF(B96&lt;TODAY(),"offen","")))</f>
        <v/>
      </c>
      <c r="AN96" s="238"/>
      <c r="AO96" s="239" t="str">
        <f aca="true">IF(U96&lt;&gt;"","",IF(C96="","",IF(C96&lt;TODAY(),"offen","")))</f>
        <v/>
      </c>
      <c r="AP96" s="239"/>
      <c r="AQ96" s="223" t="n">
        <f aca="false">IF(F96&gt;G96,1,0)</f>
        <v>0</v>
      </c>
      <c r="AR96" s="223" t="n">
        <f aca="false">IF(G96&gt;F96,1,0)</f>
        <v>0</v>
      </c>
      <c r="AS96" s="27" t="n">
        <f aca="false">IF(H96&gt;I96,1,0)</f>
        <v>0</v>
      </c>
      <c r="AT96" s="27" t="n">
        <f aca="false">IF(I96&gt;H96,1,0)</f>
        <v>0</v>
      </c>
      <c r="AU96" s="223" t="n">
        <f aca="false">IF(J96&gt;K96,1,0)</f>
        <v>0</v>
      </c>
      <c r="AV96" s="223" t="n">
        <f aca="false">IF(K96&gt;J96,1,0)</f>
        <v>0</v>
      </c>
      <c r="AW96" s="27" t="n">
        <f aca="false">IF(L96&gt;M96,1,0)</f>
        <v>0</v>
      </c>
      <c r="AX96" s="27" t="n">
        <f aca="false">IF(M96&gt;L96,1,0)</f>
        <v>0</v>
      </c>
      <c r="AY96" s="223" t="n">
        <f aca="false">IF(N96&gt;O96,1,0)</f>
        <v>0</v>
      </c>
      <c r="AZ96" s="223" t="n">
        <f aca="false">IF(O96&gt;N96,1,0)</f>
        <v>0</v>
      </c>
      <c r="BA96" s="177" t="n">
        <f aca="false">IF(T96=3,1,0)</f>
        <v>0</v>
      </c>
      <c r="BB96" s="177" t="n">
        <f aca="false">IF(T96=2,1,0)</f>
        <v>0</v>
      </c>
      <c r="BC96" s="177" t="n">
        <f aca="false">IF(T96=1,1,0)</f>
        <v>0</v>
      </c>
      <c r="BD96" s="177" t="n">
        <f aca="false">IF(AND(T96=0,U96&lt;&gt;0),1,0)</f>
        <v>0</v>
      </c>
      <c r="BE96" s="177" t="n">
        <f aca="false">IF(U65=3,1,0)</f>
        <v>0</v>
      </c>
      <c r="BF96" s="177" t="n">
        <f aca="false">IF(U65=2,1,0)</f>
        <v>0</v>
      </c>
      <c r="BG96" s="177" t="n">
        <f aca="false">IF(U65=1,1,0)</f>
        <v>0</v>
      </c>
      <c r="BH96" s="177" t="n">
        <f aca="false">IF(AND(U65=0,T65&lt;&gt;0),1,0)</f>
        <v>0</v>
      </c>
      <c r="BI96" s="27"/>
    </row>
    <row r="97" customFormat="false" ht="15" hidden="false" customHeight="true" outlineLevel="0" collapsed="false">
      <c r="A97" s="224"/>
      <c r="B97" s="225"/>
      <c r="C97" s="263"/>
      <c r="D97" s="262" t="str">
        <f aca="false">D96</f>
        <v>TV Rodenbach Royal Red</v>
      </c>
      <c r="E97" s="228" t="str">
        <f aca="false">E12</f>
        <v>TV Rodenbach Purple</v>
      </c>
      <c r="F97" s="231"/>
      <c r="G97" s="232"/>
      <c r="H97" s="229"/>
      <c r="I97" s="230"/>
      <c r="J97" s="231"/>
      <c r="K97" s="232"/>
      <c r="L97" s="229"/>
      <c r="M97" s="230"/>
      <c r="N97" s="231"/>
      <c r="O97" s="232"/>
      <c r="P97" s="235" t="str">
        <f aca="false">IF(F97="","",F97+H97+J97+L97+N97)</f>
        <v/>
      </c>
      <c r="Q97" s="236" t="str">
        <f aca="false">IF(G97="","",G97+I97+K97+M97+O97)</f>
        <v/>
      </c>
      <c r="R97" s="235" t="str">
        <f aca="false">IF(F97="","",AQ97+AS97+AU97+AW97+AY97)</f>
        <v/>
      </c>
      <c r="S97" s="236" t="str">
        <f aca="false">IF(G97="","",AR97+AT97+AV97+AX97+AZ97)</f>
        <v/>
      </c>
      <c r="T97" s="218" t="n">
        <f aca="false">IF(AND(R97&lt;&gt;"",R97=3,S97=0),3,              (IF(AND(R97&lt;&gt;"",R97=3,S97=1),3,                           (IF(AND(R97&lt;&gt;"",R97=3,S97=2),2,                        (IF(AND(R97&lt;&gt;"",R97=2),1,                                                 (IF(AND(R97&lt;&gt;"",R97=1),0,                                                               (IF(AND(R97&lt;&gt;"",R97=0),0,                                                                                0)))))))))))</f>
        <v>0</v>
      </c>
      <c r="U97" s="219" t="n">
        <f aca="false">IF(AND(S97&lt;&gt;"",S97=3,R97=0),3,              (IF(AND(S97&lt;&gt;"",S97=3,R97=1),3,                           (IF(AND(S97&lt;&gt;"",S97=3,R97=2),2,                        (IF(AND(S97&lt;&gt;"",S97=2),1,                                                 (IF(AND(S97&lt;&gt;"",S97=1),0,                                                               (IF(AND(S97&lt;&gt;"",S97=0),0,                                                                                0)))))))))))</f>
        <v>0</v>
      </c>
      <c r="V97" s="237"/>
      <c r="W97" s="237"/>
      <c r="X97" s="237"/>
      <c r="Y97" s="237"/>
      <c r="Z97" s="237"/>
      <c r="AA97" s="237"/>
      <c r="AB97" s="237"/>
      <c r="AC97" s="237"/>
      <c r="AD97" s="237"/>
      <c r="AE97" s="237"/>
      <c r="AF97" s="237"/>
      <c r="AG97" s="237"/>
      <c r="AH97" s="237"/>
      <c r="AI97" s="237"/>
      <c r="AJ97" s="237"/>
      <c r="AK97" s="237"/>
      <c r="AL97" s="237"/>
      <c r="AM97" s="264" t="str">
        <f aca="true">IF(U97&lt;&gt;"","",IF(C97&lt;&gt;"","verlegt",IF(B97&lt;TODAY(),"offen","")))</f>
        <v/>
      </c>
      <c r="AN97" s="264"/>
      <c r="AO97" s="239" t="str">
        <f aca="true">IF(U97&lt;&gt;"","",IF(C97="","",IF(C97&lt;TODAY(),"offen","")))</f>
        <v/>
      </c>
      <c r="AP97" s="239"/>
      <c r="AQ97" s="223" t="n">
        <f aca="false">IF(F97&gt;G97,1,0)</f>
        <v>0</v>
      </c>
      <c r="AR97" s="223" t="n">
        <f aca="false">IF(G97&gt;F97,1,0)</f>
        <v>0</v>
      </c>
      <c r="AS97" s="27" t="n">
        <f aca="false">IF(H97&gt;I97,1,0)</f>
        <v>0</v>
      </c>
      <c r="AT97" s="27" t="n">
        <f aca="false">IF(I97&gt;H97,1,0)</f>
        <v>0</v>
      </c>
      <c r="AU97" s="223" t="n">
        <f aca="false">IF(J97&gt;K97,1,0)</f>
        <v>0</v>
      </c>
      <c r="AV97" s="223" t="n">
        <f aca="false">IF(K97&gt;J97,1,0)</f>
        <v>0</v>
      </c>
      <c r="AW97" s="27" t="n">
        <f aca="false">IF(L97&gt;M97,1,0)</f>
        <v>0</v>
      </c>
      <c r="AX97" s="27" t="n">
        <f aca="false">IF(M97&gt;L97,1,0)</f>
        <v>0</v>
      </c>
      <c r="AY97" s="223" t="n">
        <f aca="false">IF(N97&gt;O97,1,0)</f>
        <v>0</v>
      </c>
      <c r="AZ97" s="223" t="n">
        <f aca="false">IF(O97&gt;N97,1,0)</f>
        <v>0</v>
      </c>
      <c r="BA97" s="177" t="n">
        <f aca="false">IF(T97=3,1,0)</f>
        <v>0</v>
      </c>
      <c r="BB97" s="177" t="n">
        <f aca="false">IF(T97=2,1,0)</f>
        <v>0</v>
      </c>
      <c r="BC97" s="177" t="n">
        <f aca="false">IF(T97=1,1,0)</f>
        <v>0</v>
      </c>
      <c r="BD97" s="177" t="n">
        <f aca="false">IF(AND(T97=0,U97&lt;&gt;0),1,0)</f>
        <v>0</v>
      </c>
      <c r="BE97" s="177" t="n">
        <f aca="false">IF(U76=3,1,0)</f>
        <v>1</v>
      </c>
      <c r="BF97" s="177" t="n">
        <f aca="false">IF(U76=2,1,0)</f>
        <v>0</v>
      </c>
      <c r="BG97" s="177" t="n">
        <f aca="false">IF(U76=1,1,0)</f>
        <v>0</v>
      </c>
      <c r="BH97" s="177" t="n">
        <f aca="false">IF(AND(U76=0,T76&lt;&gt;0),1,0)</f>
        <v>0</v>
      </c>
      <c r="BI97" s="27"/>
    </row>
    <row r="98" customFormat="false" ht="15" hidden="false" customHeight="true" outlineLevel="0" collapsed="false">
      <c r="A98" s="224"/>
      <c r="B98" s="225"/>
      <c r="C98" s="261"/>
      <c r="D98" s="262" t="str">
        <f aca="false">D97</f>
        <v>TV Rodenbach Royal Red</v>
      </c>
      <c r="E98" s="228" t="str">
        <f aca="false">E15</f>
        <v>VBC Altenglan</v>
      </c>
      <c r="F98" s="231"/>
      <c r="G98" s="232"/>
      <c r="H98" s="229"/>
      <c r="I98" s="230"/>
      <c r="J98" s="231"/>
      <c r="K98" s="232"/>
      <c r="L98" s="229"/>
      <c r="M98" s="230"/>
      <c r="N98" s="231"/>
      <c r="O98" s="232"/>
      <c r="P98" s="235" t="str">
        <f aca="false">IF(F98="","",F98+H98+J98+L98+N98)</f>
        <v/>
      </c>
      <c r="Q98" s="236" t="str">
        <f aca="false">IF(G98="","",G98+I98+K98+M98+O98)</f>
        <v/>
      </c>
      <c r="R98" s="235" t="str">
        <f aca="false">IF(F98="","",AQ98+AS98+AU98+AW98+AY98)</f>
        <v/>
      </c>
      <c r="S98" s="236" t="str">
        <f aca="false">IF(G98="","",AR98+AT98+AV98+AX98+AZ98)</f>
        <v/>
      </c>
      <c r="T98" s="218" t="n">
        <f aca="false">IF(AND(R98&lt;&gt;"",R98=3,S98=0),3,              (IF(AND(R98&lt;&gt;"",R98=3,S98=1),3,                           (IF(AND(R98&lt;&gt;"",R98=3,S98=2),2,                        (IF(AND(R98&lt;&gt;"",R98=2),1,                                                 (IF(AND(R98&lt;&gt;"",R98=1),0,                                                               (IF(AND(R98&lt;&gt;"",R98=0),0,                                                                                0)))))))))))</f>
        <v>0</v>
      </c>
      <c r="U98" s="219" t="n">
        <f aca="false">IF(AND(S98&lt;&gt;"",S98=3,R98=0),3,              (IF(AND(S98&lt;&gt;"",S98=3,R98=1),3,                           (IF(AND(S98&lt;&gt;"",S98=3,R98=2),2,                        (IF(AND(S98&lt;&gt;"",S98=2),1,                                                 (IF(AND(S98&lt;&gt;"",S98=1),0,                                                               (IF(AND(S98&lt;&gt;"",S98=0),0,                                                                                0)))))))))))</f>
        <v>0</v>
      </c>
      <c r="V98" s="237"/>
      <c r="W98" s="237"/>
      <c r="X98" s="237"/>
      <c r="Y98" s="237"/>
      <c r="Z98" s="237"/>
      <c r="AA98" s="237"/>
      <c r="AB98" s="237"/>
      <c r="AC98" s="237"/>
      <c r="AD98" s="237"/>
      <c r="AE98" s="237"/>
      <c r="AF98" s="237"/>
      <c r="AG98" s="237"/>
      <c r="AH98" s="237"/>
      <c r="AI98" s="237"/>
      <c r="AJ98" s="237"/>
      <c r="AK98" s="237"/>
      <c r="AL98" s="237"/>
      <c r="AM98" s="238" t="str">
        <f aca="true">IF(U98&lt;&gt;"","",IF(C98&lt;&gt;"","verlegt",IF(B98&lt;TODAY(),"offen","")))</f>
        <v/>
      </c>
      <c r="AN98" s="238"/>
      <c r="AO98" s="239" t="str">
        <f aca="true">IF(U98&lt;&gt;"","",IF(C98="","",IF(C98&lt;TODAY(),"offen","")))</f>
        <v/>
      </c>
      <c r="AP98" s="239"/>
      <c r="AQ98" s="223" t="n">
        <f aca="false">IF(F98&gt;G98,1,0)</f>
        <v>0</v>
      </c>
      <c r="AR98" s="223" t="n">
        <f aca="false">IF(G98&gt;F98,1,0)</f>
        <v>0</v>
      </c>
      <c r="AS98" s="27" t="n">
        <f aca="false">IF(H98&gt;I98,1,0)</f>
        <v>0</v>
      </c>
      <c r="AT98" s="27" t="n">
        <f aca="false">IF(I98&gt;H98,1,0)</f>
        <v>0</v>
      </c>
      <c r="AU98" s="223" t="n">
        <f aca="false">IF(J98&gt;K98,1,0)</f>
        <v>0</v>
      </c>
      <c r="AV98" s="223" t="n">
        <f aca="false">IF(K98&gt;J98,1,0)</f>
        <v>0</v>
      </c>
      <c r="AW98" s="27" t="n">
        <f aca="false">IF(L98&gt;M98,1,0)</f>
        <v>0</v>
      </c>
      <c r="AX98" s="27" t="n">
        <f aca="false">IF(M98&gt;L98,1,0)</f>
        <v>0</v>
      </c>
      <c r="AY98" s="223" t="n">
        <f aca="false">IF(N98&gt;O98,1,0)</f>
        <v>0</v>
      </c>
      <c r="AZ98" s="223" t="n">
        <f aca="false">IF(O98&gt;N98,1,0)</f>
        <v>0</v>
      </c>
      <c r="BA98" s="177" t="n">
        <f aca="false">IF(T98=3,1,0)</f>
        <v>0</v>
      </c>
      <c r="BB98" s="177" t="n">
        <f aca="false">IF(T98=2,1,0)</f>
        <v>0</v>
      </c>
      <c r="BC98" s="177" t="n">
        <f aca="false">IF(T98=1,1,0)</f>
        <v>0</v>
      </c>
      <c r="BD98" s="177" t="n">
        <f aca="false">IF(AND(T98=0,U98&lt;&gt;0),1,0)</f>
        <v>0</v>
      </c>
      <c r="BE98" s="177" t="n">
        <f aca="false">IF(U87=3,1,0)</f>
        <v>0</v>
      </c>
      <c r="BF98" s="177" t="n">
        <f aca="false">IF(U87=2,1,0)</f>
        <v>0</v>
      </c>
      <c r="BG98" s="177" t="n">
        <f aca="false">IF(U87=1,1,0)</f>
        <v>0</v>
      </c>
      <c r="BH98" s="177" t="n">
        <f aca="false">IF(AND(U87=0,T87&lt;&gt;0),1,0)</f>
        <v>0</v>
      </c>
      <c r="BI98" s="27"/>
    </row>
    <row r="99" customFormat="false" ht="15" hidden="false" customHeight="true" outlineLevel="0" collapsed="false">
      <c r="A99" s="224"/>
      <c r="B99" s="225" t="n">
        <v>43052</v>
      </c>
      <c r="C99" s="263"/>
      <c r="D99" s="262" t="str">
        <f aca="false">D98</f>
        <v>TV Rodenbach Royal Red</v>
      </c>
      <c r="E99" s="228" t="str">
        <f aca="false">E21</f>
        <v>Niederrkirchen/Roßbach</v>
      </c>
      <c r="F99" s="231"/>
      <c r="G99" s="232"/>
      <c r="H99" s="229"/>
      <c r="I99" s="230"/>
      <c r="J99" s="231"/>
      <c r="K99" s="232"/>
      <c r="L99" s="229"/>
      <c r="M99" s="230"/>
      <c r="N99" s="231"/>
      <c r="O99" s="232"/>
      <c r="P99" s="235" t="str">
        <f aca="false">IF(F99="","",F99+H99+J99+L99+N99)</f>
        <v/>
      </c>
      <c r="Q99" s="236" t="str">
        <f aca="false">IF(G99="","",G99+I99+K99+M99+O99)</f>
        <v/>
      </c>
      <c r="R99" s="235" t="str">
        <f aca="false">IF(F99="","",AQ99+AS99+AU99+AW99+AY99)</f>
        <v/>
      </c>
      <c r="S99" s="236" t="str">
        <f aca="false">IF(G99="","",AR99+AT99+AV99+AX99+AZ99)</f>
        <v/>
      </c>
      <c r="T99" s="218" t="n">
        <f aca="false">IF(AND(R99&lt;&gt;"",R99=3,S99=0),3,              (IF(AND(R99&lt;&gt;"",R99=3,S99=1),3,                           (IF(AND(R99&lt;&gt;"",R99=3,S99=2),2,                        (IF(AND(R99&lt;&gt;"",R99=2),1,                                                 (IF(AND(R99&lt;&gt;"",R99=1),0,                                                               (IF(AND(R99&lt;&gt;"",R99=0),0,                                                                                0)))))))))))</f>
        <v>0</v>
      </c>
      <c r="U99" s="219" t="n">
        <f aca="false">IF(AND(S99&lt;&gt;"",S99=3,R99=0),3,              (IF(AND(S99&lt;&gt;"",S99=3,R99=1),3,                           (IF(AND(S99&lt;&gt;"",S99=3,R99=2),2,                        (IF(AND(S99&lt;&gt;"",S99=2),1,                                                 (IF(AND(S99&lt;&gt;"",S99=1),0,                                                               (IF(AND(S99&lt;&gt;"",S99=0),0,                                                                                0)))))))))))</f>
        <v>0</v>
      </c>
      <c r="V99" s="237"/>
      <c r="W99" s="237"/>
      <c r="X99" s="237"/>
      <c r="Y99" s="237"/>
      <c r="Z99" s="237"/>
      <c r="AA99" s="237"/>
      <c r="AB99" s="237"/>
      <c r="AC99" s="237"/>
      <c r="AD99" s="237"/>
      <c r="AE99" s="237"/>
      <c r="AF99" s="237"/>
      <c r="AG99" s="237"/>
      <c r="AH99" s="237"/>
      <c r="AI99" s="237"/>
      <c r="AJ99" s="237"/>
      <c r="AK99" s="237"/>
      <c r="AL99" s="237"/>
      <c r="AM99" s="238" t="str">
        <f aca="true">IF(U99&lt;&gt;"","",IF(C99&lt;&gt;"","verlegt",IF(B99&lt;TODAY(),"offen","")))</f>
        <v/>
      </c>
      <c r="AN99" s="238"/>
      <c r="AO99" s="239" t="str">
        <f aca="true">IF(U99&lt;&gt;"","",IF(C99="","",IF(C99&lt;TODAY(),"offen","")))</f>
        <v/>
      </c>
      <c r="AP99" s="239"/>
      <c r="AQ99" s="223" t="n">
        <f aca="false">IF(F99&gt;G99,1,0)</f>
        <v>0</v>
      </c>
      <c r="AR99" s="223" t="n">
        <f aca="false">IF(G99&gt;F99,1,0)</f>
        <v>0</v>
      </c>
      <c r="AS99" s="27" t="n">
        <f aca="false">IF(H99&gt;I99,1,0)</f>
        <v>0</v>
      </c>
      <c r="AT99" s="27" t="n">
        <f aca="false">IF(I99&gt;H99,1,0)</f>
        <v>0</v>
      </c>
      <c r="AU99" s="223" t="n">
        <f aca="false">IF(J99&gt;K99,1,0)</f>
        <v>0</v>
      </c>
      <c r="AV99" s="223" t="n">
        <f aca="false">IF(K99&gt;J99,1,0)</f>
        <v>0</v>
      </c>
      <c r="AW99" s="27" t="n">
        <f aca="false">IF(L99&gt;M99,1,0)</f>
        <v>0</v>
      </c>
      <c r="AX99" s="27" t="n">
        <f aca="false">IF(M99&gt;L99,1,0)</f>
        <v>0</v>
      </c>
      <c r="AY99" s="223" t="n">
        <f aca="false">IF(N99&gt;O99,1,0)</f>
        <v>0</v>
      </c>
      <c r="AZ99" s="223" t="n">
        <f aca="false">IF(O99&gt;N99,1,0)</f>
        <v>0</v>
      </c>
      <c r="BA99" s="177" t="n">
        <f aca="false">IF(T99=3,1,0)</f>
        <v>0</v>
      </c>
      <c r="BB99" s="177" t="n">
        <f aca="false">IF(T99=2,1,0)</f>
        <v>0</v>
      </c>
      <c r="BC99" s="177" t="n">
        <f aca="false">IF(T99=1,1,0)</f>
        <v>0</v>
      </c>
      <c r="BD99" s="177" t="n">
        <f aca="false">IF(AND(T99=0,U99&lt;&gt;0),1,0)</f>
        <v>0</v>
      </c>
      <c r="BE99" s="177" t="n">
        <f aca="false">IF(U110=3,1,0)</f>
        <v>0</v>
      </c>
      <c r="BF99" s="177" t="n">
        <f aca="false">IF(U110=2,1,0)</f>
        <v>0</v>
      </c>
      <c r="BG99" s="177" t="n">
        <f aca="false">IF(U110=1,1,0)</f>
        <v>0</v>
      </c>
      <c r="BH99" s="177" t="n">
        <f aca="false">IF(AND(U110=0,T110&lt;&gt;0),1,0)</f>
        <v>0</v>
      </c>
      <c r="BI99" s="27"/>
    </row>
    <row r="100" customFormat="false" ht="15" hidden="false" customHeight="true" outlineLevel="0" collapsed="false">
      <c r="A100" s="224"/>
      <c r="B100" s="225"/>
      <c r="C100" s="263"/>
      <c r="D100" s="262" t="str">
        <f aca="false">D99</f>
        <v>TV Rodenbach Royal Red</v>
      </c>
      <c r="E100" s="228" t="str">
        <f aca="false">E24</f>
        <v>TV Rodenbach Bronze</v>
      </c>
      <c r="F100" s="231"/>
      <c r="G100" s="232"/>
      <c r="H100" s="229"/>
      <c r="I100" s="230"/>
      <c r="J100" s="231"/>
      <c r="K100" s="232"/>
      <c r="L100" s="229"/>
      <c r="M100" s="230"/>
      <c r="N100" s="231"/>
      <c r="O100" s="232"/>
      <c r="P100" s="235" t="str">
        <f aca="false">IF(F100="","",F100+H100+J100+L100+N100)</f>
        <v/>
      </c>
      <c r="Q100" s="236" t="str">
        <f aca="false">IF(G100="","",G100+I100+K100+M100+O100)</f>
        <v/>
      </c>
      <c r="R100" s="235" t="str">
        <f aca="false">IF(F100="","",AQ100+AS100+AU100+AW100+AY100)</f>
        <v/>
      </c>
      <c r="S100" s="236" t="str">
        <f aca="false">IF(G100="","",AR100+AT100+AV100+AX100+AZ100)</f>
        <v/>
      </c>
      <c r="T100" s="218" t="n">
        <f aca="false">IF(AND(R100&lt;&gt;"",R100=3,S100=0),3,              (IF(AND(R100&lt;&gt;"",R100=3,S100=1),3,                           (IF(AND(R100&lt;&gt;"",R100=3,S100=2),2,                        (IF(AND(R100&lt;&gt;"",R100=2),1,                                                 (IF(AND(R100&lt;&gt;"",R100=1),0,                                                               (IF(AND(R100&lt;&gt;"",R100=0),0,                                                                                0)))))))))))</f>
        <v>0</v>
      </c>
      <c r="U100" s="219" t="n">
        <f aca="false">IF(AND(S100&lt;&gt;"",S100=3,R100=0),3,              (IF(AND(S100&lt;&gt;"",S100=3,R100=1),3,                           (IF(AND(S100&lt;&gt;"",S100=3,R100=2),2,                        (IF(AND(S100&lt;&gt;"",S100=2),1,                                                 (IF(AND(S100&lt;&gt;"",S100=1),0,                                                               (IF(AND(S100&lt;&gt;"",S100=0),0,                                                                                0)))))))))))</f>
        <v>0</v>
      </c>
      <c r="V100" s="237"/>
      <c r="W100" s="237"/>
      <c r="X100" s="237"/>
      <c r="Y100" s="237"/>
      <c r="Z100" s="237"/>
      <c r="AA100" s="237"/>
      <c r="AB100" s="237"/>
      <c r="AC100" s="237"/>
      <c r="AD100" s="237"/>
      <c r="AE100" s="237"/>
      <c r="AF100" s="237"/>
      <c r="AG100" s="237"/>
      <c r="AH100" s="237"/>
      <c r="AI100" s="237"/>
      <c r="AJ100" s="237"/>
      <c r="AK100" s="237"/>
      <c r="AL100" s="237"/>
      <c r="AM100" s="238" t="str">
        <f aca="true">IF(U100&lt;&gt;"","",IF(C100&lt;&gt;"","verlegt",IF(B100&lt;TODAY(),"offen","")))</f>
        <v/>
      </c>
      <c r="AN100" s="238"/>
      <c r="AO100" s="239" t="str">
        <f aca="true">IF(U100&lt;&gt;"","",IF(C100="","",IF(C100&lt;TODAY(),"offen","")))</f>
        <v/>
      </c>
      <c r="AP100" s="239"/>
      <c r="AQ100" s="223" t="n">
        <f aca="false">IF(F100&gt;G100,1,0)</f>
        <v>0</v>
      </c>
      <c r="AR100" s="223" t="n">
        <f aca="false">IF(G100&gt;F100,1,0)</f>
        <v>0</v>
      </c>
      <c r="AS100" s="27" t="n">
        <f aca="false">IF(H100&gt;I100,1,0)</f>
        <v>0</v>
      </c>
      <c r="AT100" s="27" t="n">
        <f aca="false">IF(I100&gt;H100,1,0)</f>
        <v>0</v>
      </c>
      <c r="AU100" s="223" t="n">
        <f aca="false">IF(J100&gt;K100,1,0)</f>
        <v>0</v>
      </c>
      <c r="AV100" s="223" t="n">
        <f aca="false">IF(K100&gt;J100,1,0)</f>
        <v>0</v>
      </c>
      <c r="AW100" s="27" t="n">
        <f aca="false">IF(L100&gt;M100,1,0)</f>
        <v>0</v>
      </c>
      <c r="AX100" s="27" t="n">
        <f aca="false">IF(M100&gt;L100,1,0)</f>
        <v>0</v>
      </c>
      <c r="AY100" s="223" t="n">
        <f aca="false">IF(N100&gt;O100,1,0)</f>
        <v>0</v>
      </c>
      <c r="AZ100" s="223" t="n">
        <f aca="false">IF(O100&gt;N100,1,0)</f>
        <v>0</v>
      </c>
      <c r="BA100" s="177" t="n">
        <f aca="false">IF(T100=3,1,0)</f>
        <v>0</v>
      </c>
      <c r="BB100" s="177" t="n">
        <f aca="false">IF(T100=2,1,0)</f>
        <v>0</v>
      </c>
      <c r="BC100" s="177" t="n">
        <f aca="false">IF(T100=1,1,0)</f>
        <v>0</v>
      </c>
      <c r="BD100" s="177" t="n">
        <f aca="false">IF(AND(T100=0,U100&lt;&gt;0),1,0)</f>
        <v>0</v>
      </c>
      <c r="BE100" s="177" t="n">
        <f aca="false">IF(U121=3,1,0)</f>
        <v>0</v>
      </c>
      <c r="BF100" s="177" t="n">
        <f aca="false">IF(U121=2,1,0)</f>
        <v>0</v>
      </c>
      <c r="BG100" s="177" t="n">
        <f aca="false">IF(U121=1,1,0)</f>
        <v>0</v>
      </c>
      <c r="BH100" s="177" t="n">
        <f aca="false">IF(AND(U121=0,T121&lt;&gt;0),1,0)</f>
        <v>0</v>
      </c>
      <c r="BI100" s="27"/>
    </row>
    <row r="101" customFormat="false" ht="15" hidden="true" customHeight="true" outlineLevel="0" collapsed="false">
      <c r="A101" s="224"/>
      <c r="B101" s="225"/>
      <c r="C101" s="263"/>
      <c r="D101" s="262" t="str">
        <f aca="false">D100</f>
        <v>TV Rodenbach Royal Red</v>
      </c>
      <c r="E101" s="228" t="n">
        <f aca="false">E27</f>
        <v>0</v>
      </c>
      <c r="F101" s="231"/>
      <c r="G101" s="232"/>
      <c r="H101" s="229"/>
      <c r="I101" s="230"/>
      <c r="J101" s="231"/>
      <c r="K101" s="232"/>
      <c r="L101" s="229"/>
      <c r="M101" s="230"/>
      <c r="N101" s="231"/>
      <c r="O101" s="232"/>
      <c r="P101" s="235" t="str">
        <f aca="false">IF(F101="","",F101+H101+J101+L101+N101)</f>
        <v/>
      </c>
      <c r="Q101" s="236" t="str">
        <f aca="false">IF(G101="","",G101+I101+K101+M101+O101)</f>
        <v/>
      </c>
      <c r="R101" s="235" t="str">
        <f aca="false">IF(F101="","",AQ101+AS101+AU101+AW101+AY101)</f>
        <v/>
      </c>
      <c r="S101" s="236" t="str">
        <f aca="false">IF(G101="","",AR101+AT101+AV101+AX101+AZ101)</f>
        <v/>
      </c>
      <c r="T101" s="218" t="n">
        <f aca="false">IF(AND(R101&lt;&gt;"",R101=3,S101=0),3,              (IF(AND(R101&lt;&gt;"",R101=3,S101=1),3,                           (IF(AND(R101&lt;&gt;"",R101=3,S101=2),2,                        (IF(AND(R101&lt;&gt;"",R101=2),1,                                                 (IF(AND(R101&lt;&gt;"",R101=1),0,                                                               (IF(AND(R101&lt;&gt;"",R101=0),0,                                                                                0)))))))))))</f>
        <v>0</v>
      </c>
      <c r="U101" s="219" t="n">
        <f aca="false">IF(AND(S101&lt;&gt;"",S101=3,R101=0),3,              (IF(AND(S101&lt;&gt;"",S101=3,R101=1),3,                           (IF(AND(S101&lt;&gt;"",S101=3,R101=2),2,                        (IF(AND(S101&lt;&gt;"",S101=2),1,                                                 (IF(AND(S101&lt;&gt;"",S101=1),0,                                                               (IF(AND(S101&lt;&gt;"",S101=0),0,                                                                                0)))))))))))</f>
        <v>0</v>
      </c>
      <c r="V101" s="237"/>
      <c r="W101" s="237"/>
      <c r="X101" s="237"/>
      <c r="Y101" s="237"/>
      <c r="Z101" s="237"/>
      <c r="AA101" s="237"/>
      <c r="AB101" s="237"/>
      <c r="AC101" s="237"/>
      <c r="AD101" s="237"/>
      <c r="AE101" s="237"/>
      <c r="AF101" s="237"/>
      <c r="AG101" s="237"/>
      <c r="AH101" s="237"/>
      <c r="AI101" s="237"/>
      <c r="AJ101" s="237"/>
      <c r="AK101" s="237"/>
      <c r="AL101" s="237"/>
      <c r="AM101" s="238" t="str">
        <f aca="true">IF(U101&lt;&gt;"","",IF(C101&lt;&gt;"","verlegt",IF(B101&lt;TODAY(),"offen","")))</f>
        <v/>
      </c>
      <c r="AN101" s="238"/>
      <c r="AO101" s="239" t="str">
        <f aca="true">IF(U101&lt;&gt;"","",IF(C101="","",IF(C101&lt;TODAY(),"offen","")))</f>
        <v/>
      </c>
      <c r="AP101" s="239"/>
      <c r="AQ101" s="223" t="n">
        <f aca="false">IF(F101&gt;G101,1,0)</f>
        <v>0</v>
      </c>
      <c r="AR101" s="223" t="n">
        <f aca="false">IF(G101&gt;F101,1,0)</f>
        <v>0</v>
      </c>
      <c r="AS101" s="27" t="n">
        <f aca="false">IF(H101&gt;I101,1,0)</f>
        <v>0</v>
      </c>
      <c r="AT101" s="27" t="n">
        <f aca="false">IF(I101&gt;H101,1,0)</f>
        <v>0</v>
      </c>
      <c r="AU101" s="223" t="n">
        <f aca="false">IF(J101&gt;K101,1,0)</f>
        <v>0</v>
      </c>
      <c r="AV101" s="223" t="n">
        <f aca="false">IF(K101&gt;J101,1,0)</f>
        <v>0</v>
      </c>
      <c r="AW101" s="27" t="n">
        <f aca="false">IF(L101&gt;M101,1,0)</f>
        <v>0</v>
      </c>
      <c r="AX101" s="27" t="n">
        <f aca="false">IF(M101&gt;L101,1,0)</f>
        <v>0</v>
      </c>
      <c r="AY101" s="223" t="n">
        <f aca="false">IF(N101&gt;O101,1,0)</f>
        <v>0</v>
      </c>
      <c r="AZ101" s="223" t="n">
        <f aca="false">IF(O101&gt;N101,1,0)</f>
        <v>0</v>
      </c>
      <c r="BA101" s="177" t="n">
        <f aca="false">IF(T101=3,1,0)</f>
        <v>0</v>
      </c>
      <c r="BB101" s="177" t="n">
        <f aca="false">IF(T101=2,1,0)</f>
        <v>0</v>
      </c>
      <c r="BC101" s="177" t="n">
        <f aca="false">IF(T101=1,1,0)</f>
        <v>0</v>
      </c>
      <c r="BD101" s="177" t="n">
        <f aca="false">IF(AND(T101=0,U101&lt;&gt;0),1,0)</f>
        <v>0</v>
      </c>
      <c r="BE101" s="177" t="n">
        <f aca="false">IF(U132=3,1,0)</f>
        <v>0</v>
      </c>
      <c r="BF101" s="177" t="n">
        <f aca="false">IF(U132=2,1,0)</f>
        <v>0</v>
      </c>
      <c r="BG101" s="177" t="n">
        <f aca="false">IF(U132=1,1,0)</f>
        <v>0</v>
      </c>
      <c r="BH101" s="177" t="n">
        <f aca="false">IF(AND(U132=0,T132&lt;&gt;0),1,0)</f>
        <v>0</v>
      </c>
      <c r="BI101" s="27"/>
    </row>
    <row r="102" customFormat="false" ht="15" hidden="true" customHeight="true" outlineLevel="0" collapsed="false">
      <c r="A102" s="224"/>
      <c r="B102" s="225"/>
      <c r="C102" s="263"/>
      <c r="D102" s="262" t="str">
        <f aca="false">D101</f>
        <v>TV Rodenbach Royal Red</v>
      </c>
      <c r="E102" s="228" t="n">
        <f aca="false">E30</f>
        <v>0</v>
      </c>
      <c r="F102" s="231"/>
      <c r="G102" s="232"/>
      <c r="H102" s="229"/>
      <c r="I102" s="230"/>
      <c r="J102" s="231"/>
      <c r="K102" s="232"/>
      <c r="L102" s="229"/>
      <c r="M102" s="230"/>
      <c r="N102" s="231"/>
      <c r="O102" s="232"/>
      <c r="P102" s="235" t="str">
        <f aca="false">IF(F102="","",F102+H102+J102+L102+N102)</f>
        <v/>
      </c>
      <c r="Q102" s="236" t="str">
        <f aca="false">IF(G102="","",G102+I102+K102+M102+O102)</f>
        <v/>
      </c>
      <c r="R102" s="235" t="str">
        <f aca="false">IF(F102="","",AQ102+AS102+AU102+AW102+AY102)</f>
        <v/>
      </c>
      <c r="S102" s="236" t="str">
        <f aca="false">IF(G102="","",AR102+AT102+AV102+AX102+AZ102)</f>
        <v/>
      </c>
      <c r="T102" s="218" t="n">
        <f aca="false">IF(AND(R102&lt;&gt;"",R102=3,S102=0),3,              (IF(AND(R102&lt;&gt;"",R102=3,S102=1),3,                           (IF(AND(R102&lt;&gt;"",R102=3,S102=2),2,                        (IF(AND(R102&lt;&gt;"",R102=2),1,                                                 (IF(AND(R102&lt;&gt;"",R102=1),0,                                                               (IF(AND(R102&lt;&gt;"",R102=0),0,                                                                                0)))))))))))</f>
        <v>0</v>
      </c>
      <c r="U102" s="219" t="n">
        <f aca="false">IF(AND(S102&lt;&gt;"",S102=3,R102=0),3,              (IF(AND(S102&lt;&gt;"",S102=3,R102=1),3,                           (IF(AND(S102&lt;&gt;"",S102=3,R102=2),2,                        (IF(AND(S102&lt;&gt;"",S102=2),1,                                                 (IF(AND(S102&lt;&gt;"",S102=1),0,                                                               (IF(AND(S102&lt;&gt;"",S102=0),0,                                                                                0)))))))))))</f>
        <v>0</v>
      </c>
      <c r="V102" s="237"/>
      <c r="W102" s="237"/>
      <c r="X102" s="237"/>
      <c r="Y102" s="237"/>
      <c r="Z102" s="237"/>
      <c r="AA102" s="237"/>
      <c r="AB102" s="237"/>
      <c r="AC102" s="237"/>
      <c r="AD102" s="237"/>
      <c r="AE102" s="237"/>
      <c r="AF102" s="237"/>
      <c r="AG102" s="237"/>
      <c r="AH102" s="237"/>
      <c r="AI102" s="237"/>
      <c r="AJ102" s="237"/>
      <c r="AK102" s="237"/>
      <c r="AL102" s="237"/>
      <c r="AM102" s="238" t="str">
        <f aca="true">IF(U102&lt;&gt;"","",IF(C102&lt;&gt;"","verlegt",IF(B102&lt;TODAY(),"offen","")))</f>
        <v/>
      </c>
      <c r="AN102" s="238"/>
      <c r="AO102" s="239" t="str">
        <f aca="true">IF(U102&lt;&gt;"","",IF(C102="","",IF(C102&lt;TODAY(),"offen","")))</f>
        <v/>
      </c>
      <c r="AP102" s="239"/>
      <c r="AQ102" s="223" t="n">
        <f aca="false">IF(F102&gt;G102,1,0)</f>
        <v>0</v>
      </c>
      <c r="AR102" s="223" t="n">
        <f aca="false">IF(G102&gt;F102,1,0)</f>
        <v>0</v>
      </c>
      <c r="AS102" s="27" t="n">
        <f aca="false">IF(H102&gt;I102,1,0)</f>
        <v>0</v>
      </c>
      <c r="AT102" s="27" t="n">
        <f aca="false">IF(I102&gt;H102,1,0)</f>
        <v>0</v>
      </c>
      <c r="AU102" s="223" t="n">
        <f aca="false">IF(J102&gt;K102,1,0)</f>
        <v>0</v>
      </c>
      <c r="AV102" s="223" t="n">
        <f aca="false">IF(K102&gt;J102,1,0)</f>
        <v>0</v>
      </c>
      <c r="AW102" s="27" t="n">
        <f aca="false">IF(L102&gt;M102,1,0)</f>
        <v>0</v>
      </c>
      <c r="AX102" s="27" t="n">
        <f aca="false">IF(M102&gt;L102,1,0)</f>
        <v>0</v>
      </c>
      <c r="AY102" s="223" t="n">
        <f aca="false">IF(N102&gt;O102,1,0)</f>
        <v>0</v>
      </c>
      <c r="AZ102" s="223" t="n">
        <f aca="false">IF(O102&gt;N102,1,0)</f>
        <v>0</v>
      </c>
      <c r="BA102" s="177" t="n">
        <f aca="false">IF(T102=3,1,0)</f>
        <v>0</v>
      </c>
      <c r="BB102" s="177" t="n">
        <f aca="false">IF(T102=2,1,0)</f>
        <v>0</v>
      </c>
      <c r="BC102" s="177" t="n">
        <f aca="false">IF(T102=1,1,0)</f>
        <v>0</v>
      </c>
      <c r="BD102" s="177" t="n">
        <f aca="false">IF(AND(T102=0,U102&lt;&gt;0),1,0)</f>
        <v>0</v>
      </c>
      <c r="BE102" s="177" t="n">
        <f aca="false">IF(U143=3,1,0)</f>
        <v>0</v>
      </c>
      <c r="BF102" s="177" t="n">
        <f aca="false">IF(U143=2,1,0)</f>
        <v>0</v>
      </c>
      <c r="BG102" s="177" t="n">
        <f aca="false">IF(U143=1,1,0)</f>
        <v>0</v>
      </c>
      <c r="BH102" s="177" t="n">
        <f aca="false">IF(AND(U143=0,T143&lt;&gt;0),1,0)</f>
        <v>0</v>
      </c>
      <c r="BI102" s="27"/>
    </row>
    <row r="103" customFormat="false" ht="15.75" hidden="true" customHeight="false" outlineLevel="0" collapsed="false">
      <c r="A103" s="241"/>
      <c r="B103" s="242"/>
      <c r="C103" s="265"/>
      <c r="D103" s="266" t="str">
        <f aca="false">D102</f>
        <v>TV Rodenbach Royal Red</v>
      </c>
      <c r="E103" s="267" t="n">
        <f aca="false">E33</f>
        <v>0</v>
      </c>
      <c r="F103" s="247"/>
      <c r="G103" s="248"/>
      <c r="H103" s="245"/>
      <c r="I103" s="246"/>
      <c r="J103" s="247"/>
      <c r="K103" s="248"/>
      <c r="L103" s="245"/>
      <c r="M103" s="246"/>
      <c r="N103" s="247"/>
      <c r="O103" s="248"/>
      <c r="P103" s="251" t="str">
        <f aca="false">IF(F103="","",F103+H103+J103+L103+N103)</f>
        <v/>
      </c>
      <c r="Q103" s="252" t="str">
        <f aca="false">IF(G103="","",G103+I103+K103+M103+O103)</f>
        <v/>
      </c>
      <c r="R103" s="251" t="str">
        <f aca="false">IF(F103="","",AQ103+AS103+AU103+AW103+AY103)</f>
        <v/>
      </c>
      <c r="S103" s="252" t="str">
        <f aca="false">IF(G103="","",AR103+AT103+AV103+AX103+AZ103)</f>
        <v/>
      </c>
      <c r="T103" s="218" t="n">
        <f aca="false">IF(AND(R103&lt;&gt;"",R103=3,S103=0),3,              (IF(AND(R103&lt;&gt;"",R103=3,S103=1),3,                           (IF(AND(R103&lt;&gt;"",R103=3,S103=2),2,                        (IF(AND(R103&lt;&gt;"",R103=2),1,                                                 (IF(AND(R103&lt;&gt;"",R103=1),0,                                                               (IF(AND(R103&lt;&gt;"",R103=0),0,                                                                                0)))))))))))</f>
        <v>0</v>
      </c>
      <c r="U103" s="219" t="n">
        <f aca="false">IF(AND(S103&lt;&gt;"",S103=3,R103=0),3,              (IF(AND(S103&lt;&gt;"",S103=3,R103=1),3,                           (IF(AND(S103&lt;&gt;"",S103=3,R103=2),2,                        (IF(AND(S103&lt;&gt;"",S103=2),1,                                                 (IF(AND(S103&lt;&gt;"",S103=1),0,                                                               (IF(AND(S103&lt;&gt;"",S103=0),0,                                                                                0)))))))))))</f>
        <v>0</v>
      </c>
      <c r="V103" s="253"/>
      <c r="W103" s="253"/>
      <c r="X103" s="253"/>
      <c r="Y103" s="253"/>
      <c r="Z103" s="253"/>
      <c r="AA103" s="253"/>
      <c r="AB103" s="253"/>
      <c r="AC103" s="253"/>
      <c r="AD103" s="253"/>
      <c r="AE103" s="253"/>
      <c r="AF103" s="253"/>
      <c r="AG103" s="253"/>
      <c r="AH103" s="253"/>
      <c r="AI103" s="253"/>
      <c r="AJ103" s="253"/>
      <c r="AK103" s="253"/>
      <c r="AL103" s="253"/>
      <c r="AM103" s="254" t="str">
        <f aca="true">IF(U103&lt;&gt;"","",IF(C103&lt;&gt;"","verlegt",IF(B103&lt;TODAY(),"offen","")))</f>
        <v/>
      </c>
      <c r="AN103" s="254"/>
      <c r="AO103" s="255" t="str">
        <f aca="true">IF(U103&lt;&gt;"","",IF(C103="","",IF(C103&lt;TODAY(),"offen","")))</f>
        <v/>
      </c>
      <c r="AP103" s="255"/>
      <c r="AQ103" s="223" t="n">
        <f aca="false">IF(F103&gt;G103,1,0)</f>
        <v>0</v>
      </c>
      <c r="AR103" s="223" t="n">
        <f aca="false">IF(G103&gt;F103,1,0)</f>
        <v>0</v>
      </c>
      <c r="AS103" s="27" t="n">
        <f aca="false">IF(H103&gt;I103,1,0)</f>
        <v>0</v>
      </c>
      <c r="AT103" s="27" t="n">
        <f aca="false">IF(I103&gt;H103,1,0)</f>
        <v>0</v>
      </c>
      <c r="AU103" s="223" t="n">
        <f aca="false">IF(J103&gt;K103,1,0)</f>
        <v>0</v>
      </c>
      <c r="AV103" s="223" t="n">
        <f aca="false">IF(K103&gt;J103,1,0)</f>
        <v>0</v>
      </c>
      <c r="AW103" s="27" t="n">
        <f aca="false">IF(L103&gt;M103,1,0)</f>
        <v>0</v>
      </c>
      <c r="AX103" s="27" t="n">
        <f aca="false">IF(M103&gt;L103,1,0)</f>
        <v>0</v>
      </c>
      <c r="AY103" s="223" t="n">
        <f aca="false">IF(N103&gt;O103,1,0)</f>
        <v>0</v>
      </c>
      <c r="AZ103" s="223" t="n">
        <f aca="false">IF(O103&gt;N103,1,0)</f>
        <v>0</v>
      </c>
      <c r="BA103" s="177" t="n">
        <f aca="false">IF(T103=3,1,0)</f>
        <v>0</v>
      </c>
      <c r="BB103" s="177" t="n">
        <f aca="false">IF(T103=2,1,0)</f>
        <v>0</v>
      </c>
      <c r="BC103" s="177" t="n">
        <f aca="false">IF(T103=1,1,0)</f>
        <v>0</v>
      </c>
      <c r="BD103" s="177" t="n">
        <f aca="false">IF(AND(T103=0,U103&lt;&gt;0),1,0)</f>
        <v>0</v>
      </c>
      <c r="BE103" s="177" t="n">
        <f aca="false">IF(U154=3,1,0)</f>
        <v>0</v>
      </c>
      <c r="BF103" s="177" t="n">
        <f aca="false">IF(U154=2,1,0)</f>
        <v>0</v>
      </c>
      <c r="BG103" s="177" t="n">
        <f aca="false">IF(U154=1,1,0)</f>
        <v>0</v>
      </c>
      <c r="BH103" s="177" t="n">
        <f aca="false">IF(AND(U154=0,T154&lt;&gt;0),1,0)</f>
        <v>0</v>
      </c>
      <c r="BI103" s="27"/>
    </row>
    <row r="104" customFormat="false" ht="15" hidden="false" customHeight="true" outlineLevel="0" collapsed="false">
      <c r="A104" s="26"/>
      <c r="C104" s="27"/>
      <c r="D104" s="24"/>
      <c r="E104" s="24"/>
      <c r="T104" s="218" t="n">
        <f aca="false">IF(AND(R104&lt;&gt;"",R104=3,S104=0),3,              (IF(AND(R104&lt;&gt;"",R104=3,S104=1),3,                           (IF(AND(R104&lt;&gt;"",R104=3,S104=2),2,                        (IF(AND(R104&lt;&gt;"",R104=2),1,                                                 (IF(AND(R104&lt;&gt;"",R104=1),0,                                                               (IF(AND(R104&lt;&gt;"",R104=0),0,                                                                                0)))))))))))</f>
        <v>0</v>
      </c>
      <c r="U104" s="219" t="n">
        <f aca="false">IF(AND(S104&lt;&gt;"",S104=3,R104=0),3,              (IF(AND(S104&lt;&gt;"",S104=3,R104=1),3,                           (IF(AND(S104&lt;&gt;"",S104=3,R104=2),2,                        (IF(AND(S104&lt;&gt;"",S104=2),1,                                                 (IF(AND(S104&lt;&gt;"",S104=1),0,                                                               (IF(AND(S104&lt;&gt;"",S104=0),0,                                                                                0)))))))))))</f>
        <v>0</v>
      </c>
      <c r="V104" s="256"/>
      <c r="W104" s="256"/>
      <c r="X104" s="257"/>
      <c r="Y104" s="257"/>
      <c r="Z104" s="257"/>
      <c r="AA104" s="257"/>
      <c r="AB104" s="257"/>
      <c r="AC104" s="257"/>
      <c r="AD104" s="257"/>
      <c r="AE104" s="257"/>
      <c r="AF104" s="257"/>
      <c r="AG104" s="257"/>
      <c r="AH104" s="257"/>
      <c r="AI104" s="257"/>
      <c r="AJ104" s="257"/>
      <c r="AK104" s="257"/>
      <c r="AL104" s="257"/>
      <c r="AM104" s="257"/>
      <c r="AQ104" s="223"/>
      <c r="AR104" s="223"/>
      <c r="AS104" s="27"/>
      <c r="AT104" s="27"/>
      <c r="AU104" s="223"/>
      <c r="AV104" s="223"/>
      <c r="AW104" s="27"/>
      <c r="AX104" s="27"/>
      <c r="AY104" s="223"/>
      <c r="AZ104" s="223"/>
      <c r="BA104" s="258" t="n">
        <f aca="false">SUM(BA94:BA103)</f>
        <v>0</v>
      </c>
      <c r="BB104" s="258" t="n">
        <f aca="false">SUM(BB94:BB103)</f>
        <v>0</v>
      </c>
      <c r="BC104" s="258" t="n">
        <f aca="false">SUM(BC94:BC103)</f>
        <v>0</v>
      </c>
      <c r="BD104" s="258" t="n">
        <f aca="false">SUM(BD94:BD103)</f>
        <v>0</v>
      </c>
      <c r="BE104" s="258" t="n">
        <f aca="false">SUM(BE94:BE103)</f>
        <v>1</v>
      </c>
      <c r="BF104" s="258" t="n">
        <f aca="false">SUM(BF94:BF103)</f>
        <v>0</v>
      </c>
      <c r="BG104" s="258" t="n">
        <f aca="false">SUM(BG94:BG103)</f>
        <v>0</v>
      </c>
      <c r="BH104" s="258" t="n">
        <f aca="false">SUM(BH94:BH103)</f>
        <v>0</v>
      </c>
      <c r="BI104" s="27" t="n">
        <f aca="false">SUM(BA104:BH104)</f>
        <v>1</v>
      </c>
    </row>
    <row r="105" customFormat="false" ht="15" hidden="false" customHeight="true" outlineLevel="0" collapsed="false">
      <c r="A105" s="205"/>
      <c r="B105" s="206" t="n">
        <v>43129</v>
      </c>
      <c r="C105" s="268"/>
      <c r="D105" s="260" t="str">
        <f aca="false">E21</f>
        <v>Niederrkirchen/Roßbach</v>
      </c>
      <c r="E105" s="209" t="str">
        <f aca="false">E3</f>
        <v>Erlenbach/Morlautern </v>
      </c>
      <c r="F105" s="212"/>
      <c r="G105" s="213"/>
      <c r="H105" s="210"/>
      <c r="I105" s="211"/>
      <c r="J105" s="212"/>
      <c r="K105" s="213"/>
      <c r="L105" s="210"/>
      <c r="M105" s="211"/>
      <c r="N105" s="212"/>
      <c r="O105" s="213"/>
      <c r="P105" s="216" t="str">
        <f aca="false">IF(F105="","",F105+H105+J105+L105+N105)</f>
        <v/>
      </c>
      <c r="Q105" s="217" t="str">
        <f aca="false">IF(G105="","",G105+I105+K105+M105+O105)</f>
        <v/>
      </c>
      <c r="R105" s="216" t="str">
        <f aca="false">IF(F105="","",AQ105+AS105+AU105+AW105+AY105)</f>
        <v/>
      </c>
      <c r="S105" s="217" t="str">
        <f aca="false">IF(G105="","",AR105+AT105+AV105+AX105+AZ105)</f>
        <v/>
      </c>
      <c r="T105" s="218" t="n">
        <f aca="false">IF(AND(R105&lt;&gt;"",R105=3,S105=0),3,              (IF(AND(R105&lt;&gt;"",R105=3,S105=1),3,                           (IF(AND(R105&lt;&gt;"",R105=3,S105=2),2,                        (IF(AND(R105&lt;&gt;"",R105=2),1,                                                 (IF(AND(R105&lt;&gt;"",R105=1),0,                                                               (IF(AND(R105&lt;&gt;"",R105=0),0,                                                                                0)))))))))))</f>
        <v>0</v>
      </c>
      <c r="U105" s="219" t="n">
        <f aca="false">IF(AND(S105&lt;&gt;"",S105=3,R105=0),3,              (IF(AND(S105&lt;&gt;"",S105=3,R105=1),3,                           (IF(AND(S105&lt;&gt;"",S105=3,R105=2),2,                        (IF(AND(S105&lt;&gt;"",S105=2),1,                                                 (IF(AND(S105&lt;&gt;"",S105=1),0,                                                               (IF(AND(S105&lt;&gt;"",S105=0),0,                                                                                0)))))))))))</f>
        <v>0</v>
      </c>
      <c r="V105" s="220"/>
      <c r="W105" s="220"/>
      <c r="X105" s="220"/>
      <c r="Y105" s="220"/>
      <c r="Z105" s="220"/>
      <c r="AA105" s="220"/>
      <c r="AB105" s="220"/>
      <c r="AC105" s="220"/>
      <c r="AD105" s="220"/>
      <c r="AE105" s="220"/>
      <c r="AF105" s="220"/>
      <c r="AG105" s="220"/>
      <c r="AH105" s="220"/>
      <c r="AI105" s="220"/>
      <c r="AJ105" s="220"/>
      <c r="AK105" s="220"/>
      <c r="AL105" s="220"/>
      <c r="AM105" s="221" t="str">
        <f aca="true">IF(U105&lt;&gt;"","",IF(C105&lt;&gt;"","verlegt",IF(B105&lt;TODAY(),"offen","")))</f>
        <v/>
      </c>
      <c r="AN105" s="221"/>
      <c r="AO105" s="222" t="str">
        <f aca="true">IF(U105&lt;&gt;"","",IF(C105="","",IF(C105&lt;TODAY(),"offen","")))</f>
        <v/>
      </c>
      <c r="AP105" s="222"/>
      <c r="AQ105" s="223" t="n">
        <f aca="false">IF(F105&gt;G105,1,0)</f>
        <v>0</v>
      </c>
      <c r="AR105" s="223" t="n">
        <f aca="false">IF(G105&gt;F105,1,0)</f>
        <v>0</v>
      </c>
      <c r="AS105" s="27" t="n">
        <f aca="false">IF(H105&gt;I105,1,0)</f>
        <v>0</v>
      </c>
      <c r="AT105" s="27" t="n">
        <f aca="false">IF(I105&gt;H105,1,0)</f>
        <v>0</v>
      </c>
      <c r="AU105" s="223" t="n">
        <f aca="false">IF(J105&gt;K105,1,0)</f>
        <v>0</v>
      </c>
      <c r="AV105" s="223" t="n">
        <f aca="false">IF(K105&gt;J105,1,0)</f>
        <v>0</v>
      </c>
      <c r="AW105" s="27" t="n">
        <f aca="false">IF(L105&gt;M105,1,0)</f>
        <v>0</v>
      </c>
      <c r="AX105" s="27" t="n">
        <f aca="false">IF(M105&gt;L105,1,0)</f>
        <v>0</v>
      </c>
      <c r="AY105" s="223" t="n">
        <f aca="false">IF(N105&gt;O105,1,0)</f>
        <v>0</v>
      </c>
      <c r="AZ105" s="223" t="n">
        <f aca="false">IF(O105&gt;N105,1,0)</f>
        <v>0</v>
      </c>
      <c r="BA105" s="177" t="n">
        <f aca="false">IF(T105=3,1,0)</f>
        <v>0</v>
      </c>
      <c r="BB105" s="177" t="n">
        <f aca="false">IF(T105=2,1,0)</f>
        <v>0</v>
      </c>
      <c r="BC105" s="177" t="n">
        <f aca="false">IF(T105=1,1,0)</f>
        <v>0</v>
      </c>
      <c r="BD105" s="177" t="n">
        <f aca="false">IF(AND(T105=0,U105&lt;&gt;0),1,0)</f>
        <v>0</v>
      </c>
      <c r="BE105" s="177" t="n">
        <f aca="false">IF(U44=3,1,0)</f>
        <v>0</v>
      </c>
      <c r="BF105" s="177" t="n">
        <f aca="false">IF(U44=2,1,0)</f>
        <v>0</v>
      </c>
      <c r="BG105" s="177" t="n">
        <f aca="false">IF(U44=1,1,0)</f>
        <v>0</v>
      </c>
      <c r="BH105" s="177" t="n">
        <f aca="false">IF(AND(U44=0,T44&lt;&gt;0),1,0)</f>
        <v>0</v>
      </c>
      <c r="BI105" s="27"/>
    </row>
    <row r="106" customFormat="false" ht="15" hidden="false" customHeight="true" outlineLevel="0" collapsed="false">
      <c r="A106" s="224"/>
      <c r="B106" s="225" t="n">
        <v>43220</v>
      </c>
      <c r="C106" s="261"/>
      <c r="D106" s="262" t="str">
        <f aca="false">D105</f>
        <v>Niederrkirchen/Roßbach</v>
      </c>
      <c r="E106" s="228" t="str">
        <f aca="false">E6</f>
        <v>TV Rodenbach Silver</v>
      </c>
      <c r="F106" s="231"/>
      <c r="G106" s="232"/>
      <c r="H106" s="229"/>
      <c r="I106" s="230"/>
      <c r="J106" s="231"/>
      <c r="K106" s="232"/>
      <c r="L106" s="229"/>
      <c r="M106" s="230"/>
      <c r="N106" s="231"/>
      <c r="O106" s="232"/>
      <c r="P106" s="235" t="str">
        <f aca="false">IF(F106="","",F106+H106+J106+L106+N106)</f>
        <v/>
      </c>
      <c r="Q106" s="236" t="str">
        <f aca="false">IF(G106="","",G106+I106+K106+M106+O106)</f>
        <v/>
      </c>
      <c r="R106" s="235" t="str">
        <f aca="false">IF(F106="","",AQ106+AS106+AU106+AW106+AY106)</f>
        <v/>
      </c>
      <c r="S106" s="236" t="str">
        <f aca="false">IF(G106="","",AR106+AT106+AV106+AX106+AZ106)</f>
        <v/>
      </c>
      <c r="T106" s="218" t="n">
        <f aca="false">IF(AND(R106&lt;&gt;"",R106=3,S106=0),3,              (IF(AND(R106&lt;&gt;"",R106=3,S106=1),3,                           (IF(AND(R106&lt;&gt;"",R106=3,S106=2),2,                        (IF(AND(R106&lt;&gt;"",R106=2),1,                                                 (IF(AND(R106&lt;&gt;"",R106=1),0,                                                               (IF(AND(R106&lt;&gt;"",R106=0),0,                                                                                0)))))))))))</f>
        <v>0</v>
      </c>
      <c r="U106" s="219" t="n">
        <f aca="false">IF(AND(S106&lt;&gt;"",S106=3,R106=0),3,              (IF(AND(S106&lt;&gt;"",S106=3,R106=1),3,                           (IF(AND(S106&lt;&gt;"",S106=3,R106=2),2,                        (IF(AND(S106&lt;&gt;"",S106=2),1,                                                 (IF(AND(S106&lt;&gt;"",S106=1),0,                                                               (IF(AND(S106&lt;&gt;"",S106=0),0,                                                                                0)))))))))))</f>
        <v>0</v>
      </c>
      <c r="V106" s="237"/>
      <c r="W106" s="237"/>
      <c r="X106" s="237"/>
      <c r="Y106" s="237"/>
      <c r="Z106" s="237"/>
      <c r="AA106" s="237"/>
      <c r="AB106" s="237"/>
      <c r="AC106" s="237"/>
      <c r="AD106" s="237"/>
      <c r="AE106" s="237"/>
      <c r="AF106" s="237"/>
      <c r="AG106" s="237"/>
      <c r="AH106" s="237"/>
      <c r="AI106" s="237"/>
      <c r="AJ106" s="237"/>
      <c r="AK106" s="237"/>
      <c r="AL106" s="237"/>
      <c r="AM106" s="238" t="str">
        <f aca="true">IF(U106&lt;&gt;"","",IF(C106&lt;&gt;"","verlegt",IF(B106&lt;TODAY(),"offen","")))</f>
        <v/>
      </c>
      <c r="AN106" s="238"/>
      <c r="AO106" s="239" t="str">
        <f aca="true">IF(U106&lt;&gt;"","",IF(C106="","",IF(C106&lt;TODAY(),"offen","")))</f>
        <v/>
      </c>
      <c r="AP106" s="239"/>
      <c r="AQ106" s="223" t="n">
        <f aca="false">IF(F106&gt;G106,1,0)</f>
        <v>0</v>
      </c>
      <c r="AR106" s="223" t="n">
        <f aca="false">IF(G106&gt;F106,1,0)</f>
        <v>0</v>
      </c>
      <c r="AS106" s="27" t="n">
        <f aca="false">IF(H106&gt;I106,1,0)</f>
        <v>0</v>
      </c>
      <c r="AT106" s="27" t="n">
        <f aca="false">IF(I106&gt;H106,1,0)</f>
        <v>0</v>
      </c>
      <c r="AU106" s="223" t="n">
        <f aca="false">IF(J106&gt;K106,1,0)</f>
        <v>0</v>
      </c>
      <c r="AV106" s="223" t="n">
        <f aca="false">IF(K106&gt;J106,1,0)</f>
        <v>0</v>
      </c>
      <c r="AW106" s="27" t="n">
        <f aca="false">IF(L106&gt;M106,1,0)</f>
        <v>0</v>
      </c>
      <c r="AX106" s="27" t="n">
        <f aca="false">IF(M106&gt;L106,1,0)</f>
        <v>0</v>
      </c>
      <c r="AY106" s="223" t="n">
        <f aca="false">IF(N106&gt;O106,1,0)</f>
        <v>0</v>
      </c>
      <c r="AZ106" s="223" t="n">
        <f aca="false">IF(O106&gt;N106,1,0)</f>
        <v>0</v>
      </c>
      <c r="BA106" s="177" t="n">
        <f aca="false">IF(T106=3,1,0)</f>
        <v>0</v>
      </c>
      <c r="BB106" s="177" t="n">
        <f aca="false">IF(T106=2,1,0)</f>
        <v>0</v>
      </c>
      <c r="BC106" s="177" t="n">
        <f aca="false">IF(T106=1,1,0)</f>
        <v>0</v>
      </c>
      <c r="BD106" s="177" t="n">
        <f aca="false">IF(AND(T106=0,U106&lt;&gt;0),1,0)</f>
        <v>0</v>
      </c>
      <c r="BE106" s="177" t="n">
        <f aca="false">IF(U55=3,1,0)</f>
        <v>0</v>
      </c>
      <c r="BF106" s="177" t="n">
        <f aca="false">IF(U55=2,1,0)</f>
        <v>0</v>
      </c>
      <c r="BG106" s="177" t="n">
        <f aca="false">IF(U55=1,1,0)</f>
        <v>0</v>
      </c>
      <c r="BH106" s="177" t="n">
        <f aca="false">IF(AND(U55=0,T55&lt;&gt;0),1,0)</f>
        <v>1</v>
      </c>
      <c r="BI106" s="27"/>
    </row>
    <row r="107" customFormat="false" ht="15" hidden="false" customHeight="true" outlineLevel="0" collapsed="false">
      <c r="A107" s="224"/>
      <c r="B107" s="225" t="n">
        <v>43206</v>
      </c>
      <c r="C107" s="261"/>
      <c r="D107" s="262" t="str">
        <f aca="false">D106</f>
        <v>Niederrkirchen/Roßbach</v>
      </c>
      <c r="E107" s="228" t="str">
        <f aca="false">E9</f>
        <v>SV Miesau</v>
      </c>
      <c r="F107" s="231"/>
      <c r="G107" s="232"/>
      <c r="H107" s="229"/>
      <c r="I107" s="230"/>
      <c r="J107" s="231"/>
      <c r="K107" s="232"/>
      <c r="L107" s="229"/>
      <c r="M107" s="230"/>
      <c r="N107" s="231"/>
      <c r="O107" s="232"/>
      <c r="P107" s="235" t="str">
        <f aca="false">IF(F107="","",F107+H107+J107+L107+N107)</f>
        <v/>
      </c>
      <c r="Q107" s="236" t="str">
        <f aca="false">IF(G107="","",G107+I107+K107+M107+O107)</f>
        <v/>
      </c>
      <c r="R107" s="235" t="str">
        <f aca="false">IF(F107="","",AQ107+AS107+AU107+AW107+AY107)</f>
        <v/>
      </c>
      <c r="S107" s="236" t="str">
        <f aca="false">IF(G107="","",AR107+AT107+AV107+AX107+AZ107)</f>
        <v/>
      </c>
      <c r="T107" s="218" t="n">
        <f aca="false">IF(AND(R107&lt;&gt;"",R107=3,S107=0),3,              (IF(AND(R107&lt;&gt;"",R107=3,S107=1),3,                           (IF(AND(R107&lt;&gt;"",R107=3,S107=2),2,                        (IF(AND(R107&lt;&gt;"",R107=2),1,                                                 (IF(AND(R107&lt;&gt;"",R107=1),0,                                                               (IF(AND(R107&lt;&gt;"",R107=0),0,                                                                                0)))))))))))</f>
        <v>0</v>
      </c>
      <c r="U107" s="219" t="n">
        <f aca="false">IF(AND(S107&lt;&gt;"",S107=3,R107=0),3,              (IF(AND(S107&lt;&gt;"",S107=3,R107=1),3,                           (IF(AND(S107&lt;&gt;"",S107=3,R107=2),2,                        (IF(AND(S107&lt;&gt;"",S107=2),1,                                                 (IF(AND(S107&lt;&gt;"",S107=1),0,                                                               (IF(AND(S107&lt;&gt;"",S107=0),0,                                                                                0)))))))))))</f>
        <v>0</v>
      </c>
      <c r="V107" s="237"/>
      <c r="W107" s="237"/>
      <c r="X107" s="237"/>
      <c r="Y107" s="237"/>
      <c r="Z107" s="237"/>
      <c r="AA107" s="237"/>
      <c r="AB107" s="237"/>
      <c r="AC107" s="237"/>
      <c r="AD107" s="237"/>
      <c r="AE107" s="237"/>
      <c r="AF107" s="237"/>
      <c r="AG107" s="237"/>
      <c r="AH107" s="237"/>
      <c r="AI107" s="237"/>
      <c r="AJ107" s="237"/>
      <c r="AK107" s="237"/>
      <c r="AL107" s="237"/>
      <c r="AM107" s="238" t="str">
        <f aca="true">IF(U107&lt;&gt;"","",IF(C107&lt;&gt;"","verlegt",IF(B107&lt;TODAY(),"offen","")))</f>
        <v/>
      </c>
      <c r="AN107" s="238"/>
      <c r="AO107" s="239" t="str">
        <f aca="true">IF(U107&lt;&gt;"","",IF(C107="","",IF(C107&lt;TODAY(),"offen","")))</f>
        <v/>
      </c>
      <c r="AP107" s="239"/>
      <c r="AQ107" s="223" t="n">
        <f aca="false">IF(F107&gt;G107,1,0)</f>
        <v>0</v>
      </c>
      <c r="AR107" s="223" t="n">
        <f aca="false">IF(G107&gt;F107,1,0)</f>
        <v>0</v>
      </c>
      <c r="AS107" s="27" t="n">
        <f aca="false">IF(H107&gt;I107,1,0)</f>
        <v>0</v>
      </c>
      <c r="AT107" s="27" t="n">
        <f aca="false">IF(I107&gt;H107,1,0)</f>
        <v>0</v>
      </c>
      <c r="AU107" s="223" t="n">
        <f aca="false">IF(J107&gt;K107,1,0)</f>
        <v>0</v>
      </c>
      <c r="AV107" s="223" t="n">
        <f aca="false">IF(K107&gt;J107,1,0)</f>
        <v>0</v>
      </c>
      <c r="AW107" s="27" t="n">
        <f aca="false">IF(L107&gt;M107,1,0)</f>
        <v>0</v>
      </c>
      <c r="AX107" s="27" t="n">
        <f aca="false">IF(M107&gt;L107,1,0)</f>
        <v>0</v>
      </c>
      <c r="AY107" s="223" t="n">
        <f aca="false">IF(N107&gt;O107,1,0)</f>
        <v>0</v>
      </c>
      <c r="AZ107" s="223" t="n">
        <f aca="false">IF(O107&gt;N107,1,0)</f>
        <v>0</v>
      </c>
      <c r="BA107" s="177" t="n">
        <f aca="false">IF(T107=3,1,0)</f>
        <v>0</v>
      </c>
      <c r="BB107" s="177" t="n">
        <f aca="false">IF(T107=2,1,0)</f>
        <v>0</v>
      </c>
      <c r="BC107" s="177" t="n">
        <f aca="false">IF(T107=1,1,0)</f>
        <v>0</v>
      </c>
      <c r="BD107" s="177" t="n">
        <f aca="false">IF(AND(T107=0,U107&lt;&gt;0),1,0)</f>
        <v>0</v>
      </c>
      <c r="BE107" s="177" t="n">
        <f aca="false">IF(U66=3,1,0)</f>
        <v>0</v>
      </c>
      <c r="BF107" s="177" t="n">
        <f aca="false">IF(U66=2,1,0)</f>
        <v>0</v>
      </c>
      <c r="BG107" s="177" t="n">
        <f aca="false">IF(U66=1,1,0)</f>
        <v>0</v>
      </c>
      <c r="BH107" s="177" t="n">
        <f aca="false">IF(AND(U66=0,T66&lt;&gt;0),1,0)</f>
        <v>0</v>
      </c>
      <c r="BI107" s="27"/>
    </row>
    <row r="108" customFormat="false" ht="15" hidden="false" customHeight="true" outlineLevel="0" collapsed="false">
      <c r="A108" s="224"/>
      <c r="B108" s="225" t="n">
        <v>43234</v>
      </c>
      <c r="C108" s="263"/>
      <c r="D108" s="262" t="str">
        <f aca="false">D107</f>
        <v>Niederrkirchen/Roßbach</v>
      </c>
      <c r="E108" s="228" t="str">
        <f aca="false">E12</f>
        <v>TV Rodenbach Purple</v>
      </c>
      <c r="F108" s="231"/>
      <c r="G108" s="232"/>
      <c r="H108" s="229"/>
      <c r="I108" s="230"/>
      <c r="J108" s="231"/>
      <c r="K108" s="232"/>
      <c r="L108" s="229"/>
      <c r="M108" s="230"/>
      <c r="N108" s="231"/>
      <c r="O108" s="232"/>
      <c r="P108" s="235" t="str">
        <f aca="false">IF(F108="","",F108+H108+J108+L108+N108)</f>
        <v/>
      </c>
      <c r="Q108" s="236" t="str">
        <f aca="false">IF(G108="","",G108+I108+K108+M108+O108)</f>
        <v/>
      </c>
      <c r="R108" s="235" t="str">
        <f aca="false">IF(F108="","",AQ108+AS108+AU108+AW108+AY108)</f>
        <v/>
      </c>
      <c r="S108" s="236" t="str">
        <f aca="false">IF(G108="","",AR108+AT108+AV108+AX108+AZ108)</f>
        <v/>
      </c>
      <c r="T108" s="218" t="n">
        <f aca="false">IF(AND(R108&lt;&gt;"",R108=3,S108=0),3,              (IF(AND(R108&lt;&gt;"",R108=3,S108=1),3,                           (IF(AND(R108&lt;&gt;"",R108=3,S108=2),2,                        (IF(AND(R108&lt;&gt;"",R108=2),1,                                                 (IF(AND(R108&lt;&gt;"",R108=1),0,                                                               (IF(AND(R108&lt;&gt;"",R108=0),0,                                                                                0)))))))))))</f>
        <v>0</v>
      </c>
      <c r="U108" s="219" t="n">
        <f aca="false">IF(AND(S108&lt;&gt;"",S108=3,R108=0),3,              (IF(AND(S108&lt;&gt;"",S108=3,R108=1),3,                           (IF(AND(S108&lt;&gt;"",S108=3,R108=2),2,                        (IF(AND(S108&lt;&gt;"",S108=2),1,                                                 (IF(AND(S108&lt;&gt;"",S108=1),0,                                                               (IF(AND(S108&lt;&gt;"",S108=0),0,                                                                                0)))))))))))</f>
        <v>0</v>
      </c>
      <c r="V108" s="237"/>
      <c r="W108" s="237"/>
      <c r="X108" s="237"/>
      <c r="Y108" s="237"/>
      <c r="Z108" s="237"/>
      <c r="AA108" s="237"/>
      <c r="AB108" s="237"/>
      <c r="AC108" s="237"/>
      <c r="AD108" s="237"/>
      <c r="AE108" s="237"/>
      <c r="AF108" s="237"/>
      <c r="AG108" s="237"/>
      <c r="AH108" s="237"/>
      <c r="AI108" s="237"/>
      <c r="AJ108" s="237"/>
      <c r="AK108" s="237"/>
      <c r="AL108" s="237"/>
      <c r="AM108" s="264" t="str">
        <f aca="true">IF(U108&lt;&gt;"","",IF(C108&lt;&gt;"","verlegt",IF(B108&lt;TODAY(),"offen","")))</f>
        <v/>
      </c>
      <c r="AN108" s="264"/>
      <c r="AO108" s="239" t="str">
        <f aca="true">IF(U108&lt;&gt;"","",IF(C108="","",IF(C108&lt;TODAY(),"offen","")))</f>
        <v/>
      </c>
      <c r="AP108" s="239"/>
      <c r="AQ108" s="223" t="n">
        <f aca="false">IF(F108&gt;G108,1,0)</f>
        <v>0</v>
      </c>
      <c r="AR108" s="223" t="n">
        <f aca="false">IF(G108&gt;F108,1,0)</f>
        <v>0</v>
      </c>
      <c r="AS108" s="27" t="n">
        <f aca="false">IF(H108&gt;I108,1,0)</f>
        <v>0</v>
      </c>
      <c r="AT108" s="27" t="n">
        <f aca="false">IF(I108&gt;H108,1,0)</f>
        <v>0</v>
      </c>
      <c r="AU108" s="223" t="n">
        <f aca="false">IF(J108&gt;K108,1,0)</f>
        <v>0</v>
      </c>
      <c r="AV108" s="223" t="n">
        <f aca="false">IF(K108&gt;J108,1,0)</f>
        <v>0</v>
      </c>
      <c r="AW108" s="27" t="n">
        <f aca="false">IF(L108&gt;M108,1,0)</f>
        <v>0</v>
      </c>
      <c r="AX108" s="27" t="n">
        <f aca="false">IF(M108&gt;L108,1,0)</f>
        <v>0</v>
      </c>
      <c r="AY108" s="223" t="n">
        <f aca="false">IF(N108&gt;O108,1,0)</f>
        <v>0</v>
      </c>
      <c r="AZ108" s="223" t="n">
        <f aca="false">IF(O108&gt;N108,1,0)</f>
        <v>0</v>
      </c>
      <c r="BA108" s="177" t="n">
        <f aca="false">IF(T108=3,1,0)</f>
        <v>0</v>
      </c>
      <c r="BB108" s="177" t="n">
        <f aca="false">IF(T108=2,1,0)</f>
        <v>0</v>
      </c>
      <c r="BC108" s="177" t="n">
        <f aca="false">IF(T108=1,1,0)</f>
        <v>0</v>
      </c>
      <c r="BD108" s="177" t="n">
        <f aca="false">IF(AND(T108=0,U108&lt;&gt;0),1,0)</f>
        <v>0</v>
      </c>
      <c r="BE108" s="177" t="n">
        <f aca="false">IF(U77=3,1,0)</f>
        <v>0</v>
      </c>
      <c r="BF108" s="177" t="n">
        <f aca="false">IF(U77=2,1,0)</f>
        <v>0</v>
      </c>
      <c r="BG108" s="177" t="n">
        <f aca="false">IF(U77=1,1,0)</f>
        <v>0</v>
      </c>
      <c r="BH108" s="177" t="n">
        <f aca="false">IF(AND(U77=0,T77&lt;&gt;0),1,0)</f>
        <v>0</v>
      </c>
      <c r="BI108" s="27"/>
    </row>
    <row r="109" customFormat="false" ht="15" hidden="false" customHeight="true" outlineLevel="0" collapsed="false">
      <c r="A109" s="224"/>
      <c r="B109" s="225" t="n">
        <v>43150</v>
      </c>
      <c r="C109" s="261"/>
      <c r="D109" s="262" t="str">
        <f aca="false">D108</f>
        <v>Niederrkirchen/Roßbach</v>
      </c>
      <c r="E109" s="228" t="str">
        <f aca="false">E15</f>
        <v>VBC Altenglan</v>
      </c>
      <c r="F109" s="231"/>
      <c r="G109" s="232"/>
      <c r="H109" s="229"/>
      <c r="I109" s="230"/>
      <c r="J109" s="231"/>
      <c r="K109" s="232"/>
      <c r="L109" s="229"/>
      <c r="M109" s="230"/>
      <c r="N109" s="231"/>
      <c r="O109" s="232"/>
      <c r="P109" s="235" t="str">
        <f aca="false">IF(F109="","",F109+H109+J109+L109+N109)</f>
        <v/>
      </c>
      <c r="Q109" s="236" t="str">
        <f aca="false">IF(G109="","",G109+I109+K109+M109+O109)</f>
        <v/>
      </c>
      <c r="R109" s="235" t="str">
        <f aca="false">IF(F109="","",AQ109+AS109+AU109+AW109+AY109)</f>
        <v/>
      </c>
      <c r="S109" s="236" t="str">
        <f aca="false">IF(G109="","",AR109+AT109+AV109+AX109+AZ109)</f>
        <v/>
      </c>
      <c r="T109" s="218" t="n">
        <f aca="false">IF(AND(R109&lt;&gt;"",R109=3,S109=0),3,              (IF(AND(R109&lt;&gt;"",R109=3,S109=1),3,                           (IF(AND(R109&lt;&gt;"",R109=3,S109=2),2,                        (IF(AND(R109&lt;&gt;"",R109=2),1,                                                 (IF(AND(R109&lt;&gt;"",R109=1),0,                                                               (IF(AND(R109&lt;&gt;"",R109=0),0,                                                                                0)))))))))))</f>
        <v>0</v>
      </c>
      <c r="U109" s="219" t="n">
        <f aca="false">IF(AND(S109&lt;&gt;"",S109=3,R109=0),3,              (IF(AND(S109&lt;&gt;"",S109=3,R109=1),3,                           (IF(AND(S109&lt;&gt;"",S109=3,R109=2),2,                        (IF(AND(S109&lt;&gt;"",S109=2),1,                                                 (IF(AND(S109&lt;&gt;"",S109=1),0,                                                               (IF(AND(S109&lt;&gt;"",S109=0),0,                                                                                0)))))))))))</f>
        <v>0</v>
      </c>
      <c r="V109" s="237"/>
      <c r="W109" s="237"/>
      <c r="X109" s="237"/>
      <c r="Y109" s="237"/>
      <c r="Z109" s="237"/>
      <c r="AA109" s="237"/>
      <c r="AB109" s="237"/>
      <c r="AC109" s="237"/>
      <c r="AD109" s="237"/>
      <c r="AE109" s="237"/>
      <c r="AF109" s="237"/>
      <c r="AG109" s="237"/>
      <c r="AH109" s="237"/>
      <c r="AI109" s="237"/>
      <c r="AJ109" s="237"/>
      <c r="AK109" s="237"/>
      <c r="AL109" s="237"/>
      <c r="AM109" s="238" t="str">
        <f aca="true">IF(U109&lt;&gt;"","",IF(C109&lt;&gt;"","verlegt",IF(B109&lt;TODAY(),"offen","")))</f>
        <v/>
      </c>
      <c r="AN109" s="238"/>
      <c r="AO109" s="239" t="str">
        <f aca="true">IF(U109&lt;&gt;"","",IF(C109="","",IF(C109&lt;TODAY(),"offen","")))</f>
        <v/>
      </c>
      <c r="AP109" s="239"/>
      <c r="AQ109" s="223" t="n">
        <f aca="false">IF(F109&gt;G109,1,0)</f>
        <v>0</v>
      </c>
      <c r="AR109" s="223" t="n">
        <f aca="false">IF(G109&gt;F109,1,0)</f>
        <v>0</v>
      </c>
      <c r="AS109" s="27" t="n">
        <f aca="false">IF(H109&gt;I109,1,0)</f>
        <v>0</v>
      </c>
      <c r="AT109" s="27" t="n">
        <f aca="false">IF(I109&gt;H109,1,0)</f>
        <v>0</v>
      </c>
      <c r="AU109" s="223" t="n">
        <f aca="false">IF(J109&gt;K109,1,0)</f>
        <v>0</v>
      </c>
      <c r="AV109" s="223" t="n">
        <f aca="false">IF(K109&gt;J109,1,0)</f>
        <v>0</v>
      </c>
      <c r="AW109" s="27" t="n">
        <f aca="false">IF(L109&gt;M109,1,0)</f>
        <v>0</v>
      </c>
      <c r="AX109" s="27" t="n">
        <f aca="false">IF(M109&gt;L109,1,0)</f>
        <v>0</v>
      </c>
      <c r="AY109" s="223" t="n">
        <f aca="false">IF(N109&gt;O109,1,0)</f>
        <v>0</v>
      </c>
      <c r="AZ109" s="223" t="n">
        <f aca="false">IF(O109&gt;N109,1,0)</f>
        <v>0</v>
      </c>
      <c r="BA109" s="177" t="n">
        <f aca="false">IF(T109=3,1,0)</f>
        <v>0</v>
      </c>
      <c r="BB109" s="177" t="n">
        <f aca="false">IF(T109=2,1,0)</f>
        <v>0</v>
      </c>
      <c r="BC109" s="177" t="n">
        <f aca="false">IF(T109=1,1,0)</f>
        <v>0</v>
      </c>
      <c r="BD109" s="177" t="n">
        <f aca="false">IF(AND(T109=0,U109&lt;&gt;0),1,0)</f>
        <v>0</v>
      </c>
      <c r="BE109" s="177" t="n">
        <f aca="false">IF(U88=3,1,0)</f>
        <v>0</v>
      </c>
      <c r="BF109" s="177" t="n">
        <f aca="false">IF(U88=2,1,0)</f>
        <v>0</v>
      </c>
      <c r="BG109" s="177" t="n">
        <f aca="false">IF(U88=1,1,0)</f>
        <v>0</v>
      </c>
      <c r="BH109" s="177" t="n">
        <f aca="false">IF(AND(U88=0,T88&lt;&gt;0),1,0)</f>
        <v>0</v>
      </c>
      <c r="BI109" s="27"/>
    </row>
    <row r="110" customFormat="false" ht="15" hidden="false" customHeight="true" outlineLevel="0" collapsed="false">
      <c r="A110" s="224"/>
      <c r="B110" s="225" t="n">
        <v>43164</v>
      </c>
      <c r="C110" s="261"/>
      <c r="D110" s="262" t="str">
        <f aca="false">D109</f>
        <v>Niederrkirchen/Roßbach</v>
      </c>
      <c r="E110" s="228" t="str">
        <f aca="false">E18</f>
        <v>TV Rodenbach Royal Red</v>
      </c>
      <c r="F110" s="231"/>
      <c r="G110" s="232"/>
      <c r="H110" s="229"/>
      <c r="I110" s="230"/>
      <c r="J110" s="231"/>
      <c r="K110" s="232"/>
      <c r="L110" s="229"/>
      <c r="M110" s="230"/>
      <c r="N110" s="231"/>
      <c r="O110" s="232"/>
      <c r="P110" s="235" t="str">
        <f aca="false">IF(F110="","",F110+H110+J110+L110+N110)</f>
        <v/>
      </c>
      <c r="Q110" s="236" t="str">
        <f aca="false">IF(G110="","",G110+I110+K110+M110+O110)</f>
        <v/>
      </c>
      <c r="R110" s="235" t="str">
        <f aca="false">IF(F110="","",AQ110+AS110+AU110+AW110+AY110)</f>
        <v/>
      </c>
      <c r="S110" s="236" t="str">
        <f aca="false">IF(G110="","",AR110+AT110+AV110+AX110+AZ110)</f>
        <v/>
      </c>
      <c r="T110" s="218" t="n">
        <f aca="false">IF(AND(R110&lt;&gt;"",R110=3,S110=0),3,              (IF(AND(R110&lt;&gt;"",R110=3,S110=1),3,                           (IF(AND(R110&lt;&gt;"",R110=3,S110=2),2,                        (IF(AND(R110&lt;&gt;"",R110=2),1,                                                 (IF(AND(R110&lt;&gt;"",R110=1),0,                                                               (IF(AND(R110&lt;&gt;"",R110=0),0,                                                                                0)))))))))))</f>
        <v>0</v>
      </c>
      <c r="U110" s="219" t="n">
        <f aca="false">IF(AND(S110&lt;&gt;"",S110=3,R110=0),3,              (IF(AND(S110&lt;&gt;"",S110=3,R110=1),3,                           (IF(AND(S110&lt;&gt;"",S110=3,R110=2),2,                        (IF(AND(S110&lt;&gt;"",S110=2),1,                                                 (IF(AND(S110&lt;&gt;"",S110=1),0,                                                               (IF(AND(S110&lt;&gt;"",S110=0),0,                                                                                0)))))))))))</f>
        <v>0</v>
      </c>
      <c r="V110" s="237"/>
      <c r="W110" s="237"/>
      <c r="X110" s="237"/>
      <c r="Y110" s="237"/>
      <c r="Z110" s="237"/>
      <c r="AA110" s="237"/>
      <c r="AB110" s="237"/>
      <c r="AC110" s="237"/>
      <c r="AD110" s="237"/>
      <c r="AE110" s="237"/>
      <c r="AF110" s="237"/>
      <c r="AG110" s="237"/>
      <c r="AH110" s="237"/>
      <c r="AI110" s="237"/>
      <c r="AJ110" s="237"/>
      <c r="AK110" s="237"/>
      <c r="AL110" s="237"/>
      <c r="AM110" s="238" t="str">
        <f aca="true">IF(U110&lt;&gt;"","",IF(C110&lt;&gt;"","verlegt",IF(B110&lt;TODAY(),"offen","")))</f>
        <v/>
      </c>
      <c r="AN110" s="238"/>
      <c r="AO110" s="239" t="str">
        <f aca="true">IF(U110&lt;&gt;"","",IF(C110="","",IF(C110&lt;TODAY(),"offen","")))</f>
        <v/>
      </c>
      <c r="AP110" s="239"/>
      <c r="AQ110" s="223" t="n">
        <f aca="false">IF(F110&gt;G110,1,0)</f>
        <v>0</v>
      </c>
      <c r="AR110" s="223" t="n">
        <f aca="false">IF(G110&gt;F110,1,0)</f>
        <v>0</v>
      </c>
      <c r="AS110" s="27" t="n">
        <f aca="false">IF(H110&gt;I110,1,0)</f>
        <v>0</v>
      </c>
      <c r="AT110" s="27" t="n">
        <f aca="false">IF(I110&gt;H110,1,0)</f>
        <v>0</v>
      </c>
      <c r="AU110" s="223" t="n">
        <f aca="false">IF(J110&gt;K110,1,0)</f>
        <v>0</v>
      </c>
      <c r="AV110" s="223" t="n">
        <f aca="false">IF(K110&gt;J110,1,0)</f>
        <v>0</v>
      </c>
      <c r="AW110" s="27" t="n">
        <f aca="false">IF(L110&gt;M110,1,0)</f>
        <v>0</v>
      </c>
      <c r="AX110" s="27" t="n">
        <f aca="false">IF(M110&gt;L110,1,0)</f>
        <v>0</v>
      </c>
      <c r="AY110" s="223" t="n">
        <f aca="false">IF(N110&gt;O110,1,0)</f>
        <v>0</v>
      </c>
      <c r="AZ110" s="223" t="n">
        <f aca="false">IF(O110&gt;N110,1,0)</f>
        <v>0</v>
      </c>
      <c r="BA110" s="177" t="n">
        <f aca="false">IF(T110=3,1,0)</f>
        <v>0</v>
      </c>
      <c r="BB110" s="177" t="n">
        <f aca="false">IF(T110=2,1,0)</f>
        <v>0</v>
      </c>
      <c r="BC110" s="177" t="n">
        <f aca="false">IF(T110=1,1,0)</f>
        <v>0</v>
      </c>
      <c r="BD110" s="177" t="n">
        <f aca="false">IF(AND(T110=0,U110&lt;&gt;0),1,0)</f>
        <v>0</v>
      </c>
      <c r="BE110" s="177" t="n">
        <f aca="false">IF(U99=3,1,0)</f>
        <v>0</v>
      </c>
      <c r="BF110" s="177" t="n">
        <f aca="false">IF(U99=2,1,0)</f>
        <v>0</v>
      </c>
      <c r="BG110" s="177" t="n">
        <f aca="false">IF(U99=1,1,0)</f>
        <v>0</v>
      </c>
      <c r="BH110" s="177" t="n">
        <f aca="false">IF(AND(U99=0,T99&lt;&gt;0),1,0)</f>
        <v>0</v>
      </c>
      <c r="BI110" s="27"/>
    </row>
    <row r="111" customFormat="false" ht="15" hidden="false" customHeight="true" outlineLevel="0" collapsed="false">
      <c r="A111" s="224"/>
      <c r="B111" s="225"/>
      <c r="C111" s="263"/>
      <c r="D111" s="262" t="str">
        <f aca="false">D110</f>
        <v>Niederrkirchen/Roßbach</v>
      </c>
      <c r="E111" s="228" t="str">
        <f aca="false">E24</f>
        <v>TV Rodenbach Bronze</v>
      </c>
      <c r="F111" s="231"/>
      <c r="G111" s="232"/>
      <c r="H111" s="229"/>
      <c r="I111" s="230"/>
      <c r="J111" s="231"/>
      <c r="K111" s="232"/>
      <c r="L111" s="229"/>
      <c r="M111" s="230"/>
      <c r="N111" s="231"/>
      <c r="O111" s="232"/>
      <c r="P111" s="235" t="str">
        <f aca="false">IF(F111="","",F111+H111+J111+L111+N111)</f>
        <v/>
      </c>
      <c r="Q111" s="236" t="str">
        <f aca="false">IF(G111="","",G111+I111+K111+M111+O111)</f>
        <v/>
      </c>
      <c r="R111" s="235" t="str">
        <f aca="false">IF(F111="","",AQ111+AS111+AU111+AW111+AY111)</f>
        <v/>
      </c>
      <c r="S111" s="236" t="str">
        <f aca="false">IF(G111="","",AR111+AT111+AV111+AX111+AZ111)</f>
        <v/>
      </c>
      <c r="T111" s="218" t="n">
        <f aca="false">IF(AND(R111&lt;&gt;"",R111=3,S111=0),3,              (IF(AND(R111&lt;&gt;"",R111=3,S111=1),3,                           (IF(AND(R111&lt;&gt;"",R111=3,S111=2),2,                        (IF(AND(R111&lt;&gt;"",R111=2),1,                                                 (IF(AND(R111&lt;&gt;"",R111=1),0,                                                               (IF(AND(R111&lt;&gt;"",R111=0),0,                                                                                0)))))))))))</f>
        <v>0</v>
      </c>
      <c r="U111" s="219" t="n">
        <f aca="false">IF(AND(S111&lt;&gt;"",S111=3,R111=0),3,              (IF(AND(S111&lt;&gt;"",S111=3,R111=1),3,                           (IF(AND(S111&lt;&gt;"",S111=3,R111=2),2,                        (IF(AND(S111&lt;&gt;"",S111=2),1,                                                 (IF(AND(S111&lt;&gt;"",S111=1),0,                                                               (IF(AND(S111&lt;&gt;"",S111=0),0,                                                                                0)))))))))))</f>
        <v>0</v>
      </c>
      <c r="V111" s="237"/>
      <c r="W111" s="237"/>
      <c r="X111" s="237"/>
      <c r="Y111" s="237"/>
      <c r="Z111" s="237"/>
      <c r="AA111" s="237"/>
      <c r="AB111" s="237"/>
      <c r="AC111" s="237"/>
      <c r="AD111" s="237"/>
      <c r="AE111" s="237"/>
      <c r="AF111" s="237"/>
      <c r="AG111" s="237"/>
      <c r="AH111" s="237"/>
      <c r="AI111" s="237"/>
      <c r="AJ111" s="237"/>
      <c r="AK111" s="237"/>
      <c r="AL111" s="237"/>
      <c r="AM111" s="238" t="str">
        <f aca="true">IF(U111&lt;&gt;"","",IF(C111&lt;&gt;"","verlegt",IF(B111&lt;TODAY(),"offen","")))</f>
        <v/>
      </c>
      <c r="AN111" s="238"/>
      <c r="AO111" s="239" t="str">
        <f aca="true">IF(U111&lt;&gt;"","",IF(C111="","",IF(C111&lt;TODAY(),"offen","")))</f>
        <v/>
      </c>
      <c r="AP111" s="239"/>
      <c r="AQ111" s="223" t="n">
        <f aca="false">IF(F111&gt;G111,1,0)</f>
        <v>0</v>
      </c>
      <c r="AR111" s="223" t="n">
        <f aca="false">IF(G111&gt;F111,1,0)</f>
        <v>0</v>
      </c>
      <c r="AS111" s="27" t="n">
        <f aca="false">IF(H111&gt;I111,1,0)</f>
        <v>0</v>
      </c>
      <c r="AT111" s="3" t="n">
        <f aca="false">IF(I111&gt;H111,1,0)</f>
        <v>0</v>
      </c>
      <c r="AU111" s="223" t="n">
        <f aca="false">IF(J111&gt;K111,1,0)</f>
        <v>0</v>
      </c>
      <c r="AV111" s="223" t="n">
        <f aca="false">IF(K111&gt;J111,1,0)</f>
        <v>0</v>
      </c>
      <c r="AW111" s="27" t="n">
        <f aca="false">IF(L111&gt;M111,1,0)</f>
        <v>0</v>
      </c>
      <c r="AX111" s="27" t="n">
        <f aca="false">IF(M111&gt;L111,1,0)</f>
        <v>0</v>
      </c>
      <c r="AY111" s="223" t="n">
        <f aca="false">IF(N111&gt;O111,1,0)</f>
        <v>0</v>
      </c>
      <c r="AZ111" s="223" t="n">
        <f aca="false">IF(O111&gt;N111,1,0)</f>
        <v>0</v>
      </c>
      <c r="BA111" s="177" t="n">
        <f aca="false">IF(T111=3,1,0)</f>
        <v>0</v>
      </c>
      <c r="BB111" s="177" t="n">
        <f aca="false">IF(T111=2,1,0)</f>
        <v>0</v>
      </c>
      <c r="BC111" s="177" t="n">
        <f aca="false">IF(T111=1,1,0)</f>
        <v>0</v>
      </c>
      <c r="BD111" s="177" t="n">
        <f aca="false">IF(AND(T111=0,U111&lt;&gt;0),1,0)</f>
        <v>0</v>
      </c>
      <c r="BE111" s="177" t="n">
        <f aca="false">IF(U122=3,1,0)</f>
        <v>0</v>
      </c>
      <c r="BF111" s="177" t="n">
        <f aca="false">IF(U100=2,1,0)</f>
        <v>0</v>
      </c>
      <c r="BG111" s="177" t="n">
        <f aca="false">IF(U100=1,1,0)</f>
        <v>0</v>
      </c>
      <c r="BH111" s="177" t="n">
        <f aca="false">IF(AND(U100=0,T100&lt;&gt;0),1,0)</f>
        <v>0</v>
      </c>
      <c r="BI111" s="27"/>
    </row>
    <row r="112" customFormat="false" ht="15" hidden="true" customHeight="true" outlineLevel="0" collapsed="false">
      <c r="A112" s="224"/>
      <c r="B112" s="225"/>
      <c r="C112" s="263"/>
      <c r="D112" s="262" t="str">
        <f aca="false">D111</f>
        <v>Niederrkirchen/Roßbach</v>
      </c>
      <c r="E112" s="228" t="n">
        <f aca="false">E27</f>
        <v>0</v>
      </c>
      <c r="F112" s="231"/>
      <c r="G112" s="232"/>
      <c r="H112" s="229"/>
      <c r="I112" s="230"/>
      <c r="J112" s="231"/>
      <c r="K112" s="232"/>
      <c r="L112" s="229"/>
      <c r="M112" s="230"/>
      <c r="N112" s="231"/>
      <c r="O112" s="232"/>
      <c r="P112" s="235" t="str">
        <f aca="false">IF(F112="","",F112+H112+J112+L112+N112)</f>
        <v/>
      </c>
      <c r="Q112" s="236" t="str">
        <f aca="false">IF(G112="","",G112+I112+K112+M112+O112)</f>
        <v/>
      </c>
      <c r="R112" s="235" t="str">
        <f aca="false">IF(F112="","",AQ112+AS112+AU112+AW112+AY112)</f>
        <v/>
      </c>
      <c r="S112" s="236" t="str">
        <f aca="false">IF(G112="","",AR112+AT112+AV112+AX112+AZ112)</f>
        <v/>
      </c>
      <c r="T112" s="218" t="n">
        <f aca="false">IF(AND(R112&lt;&gt;"",R112=3,S112=0),3,              (IF(AND(R112&lt;&gt;"",R112=3,S112=1),3,                           (IF(AND(R112&lt;&gt;"",R112=3,S112=2),2,                        (IF(AND(R112&lt;&gt;"",R112=2),1,                                                 (IF(AND(R112&lt;&gt;"",R112=1),0,                                                               (IF(AND(R112&lt;&gt;"",R112=0),0,                                                                                0)))))))))))</f>
        <v>0</v>
      </c>
      <c r="U112" s="219" t="n">
        <f aca="false">IF(AND(S112&lt;&gt;"",S112=3,R112=0),3,              (IF(AND(S112&lt;&gt;"",S112=3,R112=1),3,                           (IF(AND(S112&lt;&gt;"",S112=3,R112=2),2,                        (IF(AND(S112&lt;&gt;"",S112=2),1,                                                 (IF(AND(S112&lt;&gt;"",S112=1),0,                                                               (IF(AND(S112&lt;&gt;"",S112=0),0,                                                                                0)))))))))))</f>
        <v>0</v>
      </c>
      <c r="V112" s="237"/>
      <c r="W112" s="237"/>
      <c r="X112" s="237"/>
      <c r="Y112" s="237"/>
      <c r="Z112" s="237"/>
      <c r="AA112" s="237"/>
      <c r="AB112" s="237"/>
      <c r="AC112" s="237"/>
      <c r="AD112" s="237"/>
      <c r="AE112" s="237"/>
      <c r="AF112" s="237"/>
      <c r="AG112" s="237"/>
      <c r="AH112" s="237"/>
      <c r="AI112" s="237"/>
      <c r="AJ112" s="237"/>
      <c r="AK112" s="237"/>
      <c r="AL112" s="237"/>
      <c r="AM112" s="238" t="str">
        <f aca="true">IF(U112&lt;&gt;"","",IF(C112&lt;&gt;"","verlegt",IF(B112&lt;TODAY(),"offen","")))</f>
        <v/>
      </c>
      <c r="AN112" s="238"/>
      <c r="AO112" s="239" t="str">
        <f aca="true">IF(U112&lt;&gt;"","",IF(C112="","",IF(C112&lt;TODAY(),"offen","")))</f>
        <v/>
      </c>
      <c r="AP112" s="239"/>
      <c r="AQ112" s="223" t="n">
        <f aca="false">IF(F112&gt;G112,1,0)</f>
        <v>0</v>
      </c>
      <c r="AR112" s="223" t="n">
        <f aca="false">IF(G112&gt;F112,1,0)</f>
        <v>0</v>
      </c>
      <c r="AS112" s="27" t="n">
        <f aca="false">IF(H112&gt;I112,1,0)</f>
        <v>0</v>
      </c>
      <c r="AT112" s="3" t="n">
        <f aca="false">IF(I112&gt;H112,1,0)</f>
        <v>0</v>
      </c>
      <c r="AU112" s="223" t="n">
        <f aca="false">IF(J112&gt;K112,1,0)</f>
        <v>0</v>
      </c>
      <c r="AV112" s="223" t="n">
        <f aca="false">IF(K112&gt;J112,1,0)</f>
        <v>0</v>
      </c>
      <c r="AW112" s="27" t="n">
        <f aca="false">IF(L112&gt;M112,1,0)</f>
        <v>0</v>
      </c>
      <c r="AX112" s="27" t="n">
        <f aca="false">IF(M112&gt;L112,1,0)</f>
        <v>0</v>
      </c>
      <c r="AY112" s="223" t="n">
        <f aca="false">IF(N112&gt;O112,1,0)</f>
        <v>0</v>
      </c>
      <c r="AZ112" s="223" t="n">
        <f aca="false">IF(O112&gt;N112,1,0)</f>
        <v>0</v>
      </c>
      <c r="BA112" s="177" t="n">
        <f aca="false">IF(T112=3,1,0)</f>
        <v>0</v>
      </c>
      <c r="BB112" s="177" t="n">
        <f aca="false">IF(T112=2,1,0)</f>
        <v>0</v>
      </c>
      <c r="BC112" s="177" t="n">
        <f aca="false">IF(T112=1,1,0)</f>
        <v>0</v>
      </c>
      <c r="BD112" s="177" t="n">
        <f aca="false">IF(AND(T112=0,U112&lt;&gt;0),1,0)</f>
        <v>0</v>
      </c>
      <c r="BE112" s="177" t="n">
        <f aca="false">IF(U133=3,1,0)</f>
        <v>0</v>
      </c>
      <c r="BF112" s="177" t="n">
        <f aca="false">IF(U101=2,1,0)</f>
        <v>0</v>
      </c>
      <c r="BG112" s="177" t="n">
        <f aca="false">IF(U101=1,1,0)</f>
        <v>0</v>
      </c>
      <c r="BH112" s="177" t="n">
        <f aca="false">IF(AND(U101=0,T101&lt;&gt;0),1,0)</f>
        <v>0</v>
      </c>
      <c r="BI112" s="27"/>
    </row>
    <row r="113" customFormat="false" ht="15" hidden="true" customHeight="true" outlineLevel="0" collapsed="false">
      <c r="A113" s="224"/>
      <c r="B113" s="225"/>
      <c r="C113" s="263"/>
      <c r="D113" s="262" t="str">
        <f aca="false">D112</f>
        <v>Niederrkirchen/Roßbach</v>
      </c>
      <c r="E113" s="228" t="n">
        <f aca="false">E30</f>
        <v>0</v>
      </c>
      <c r="F113" s="231"/>
      <c r="G113" s="232"/>
      <c r="H113" s="229"/>
      <c r="I113" s="230"/>
      <c r="J113" s="231"/>
      <c r="K113" s="232"/>
      <c r="L113" s="229"/>
      <c r="M113" s="230"/>
      <c r="N113" s="231"/>
      <c r="O113" s="232"/>
      <c r="P113" s="235" t="str">
        <f aca="false">IF(F113="","",F113+H113+J113+L113+N113)</f>
        <v/>
      </c>
      <c r="Q113" s="236" t="str">
        <f aca="false">IF(G113="","",G113+I113+K113+M113+O113)</f>
        <v/>
      </c>
      <c r="R113" s="235" t="str">
        <f aca="false">IF(F113="","",AQ113+AS113+AU113+AW113+AY113)</f>
        <v/>
      </c>
      <c r="S113" s="236" t="str">
        <f aca="false">IF(G113="","",AR113+AT113+AV113+AX113+AZ113)</f>
        <v/>
      </c>
      <c r="T113" s="218" t="n">
        <f aca="false">IF(AND(R113&lt;&gt;"",R113=3,S113=0),3,              (IF(AND(R113&lt;&gt;"",R113=3,S113=1),3,                           (IF(AND(R113&lt;&gt;"",R113=3,S113=2),2,                        (IF(AND(R113&lt;&gt;"",R113=2),1,                                                 (IF(AND(R113&lt;&gt;"",R113=1),0,                                                               (IF(AND(R113&lt;&gt;"",R113=0),0,                                                                                0)))))))))))</f>
        <v>0</v>
      </c>
      <c r="U113" s="219" t="n">
        <f aca="false">IF(AND(S113&lt;&gt;"",S113=3,R113=0),3,              (IF(AND(S113&lt;&gt;"",S113=3,R113=1),3,                           (IF(AND(S113&lt;&gt;"",S113=3,R113=2),2,                        (IF(AND(S113&lt;&gt;"",S113=2),1,                                                 (IF(AND(S113&lt;&gt;"",S113=1),0,                                                               (IF(AND(S113&lt;&gt;"",S113=0),0,                                                                                0)))))))))))</f>
        <v>0</v>
      </c>
      <c r="V113" s="237"/>
      <c r="W113" s="237"/>
      <c r="X113" s="237"/>
      <c r="Y113" s="237"/>
      <c r="Z113" s="237"/>
      <c r="AA113" s="237"/>
      <c r="AB113" s="237"/>
      <c r="AC113" s="237"/>
      <c r="AD113" s="237"/>
      <c r="AE113" s="237"/>
      <c r="AF113" s="237"/>
      <c r="AG113" s="237"/>
      <c r="AH113" s="237"/>
      <c r="AI113" s="237"/>
      <c r="AJ113" s="237"/>
      <c r="AK113" s="237"/>
      <c r="AL113" s="237"/>
      <c r="AM113" s="238" t="str">
        <f aca="true">IF(U113&lt;&gt;"","",IF(C113&lt;&gt;"","verlegt",IF(B113&lt;TODAY(),"offen","")))</f>
        <v/>
      </c>
      <c r="AN113" s="238"/>
      <c r="AO113" s="239" t="str">
        <f aca="true">IF(U113&lt;&gt;"","",IF(C113="","",IF(C113&lt;TODAY(),"offen","")))</f>
        <v/>
      </c>
      <c r="AP113" s="239"/>
      <c r="AQ113" s="223" t="n">
        <f aca="false">IF(F113&gt;G113,1,0)</f>
        <v>0</v>
      </c>
      <c r="AR113" s="223" t="n">
        <f aca="false">IF(G113&gt;F113,1,0)</f>
        <v>0</v>
      </c>
      <c r="AS113" s="27" t="n">
        <f aca="false">IF(H113&gt;I113,1,0)</f>
        <v>0</v>
      </c>
      <c r="AT113" s="3" t="n">
        <f aca="false">IF(I113&gt;H113,1,0)</f>
        <v>0</v>
      </c>
      <c r="AU113" s="223" t="n">
        <f aca="false">IF(J113&gt;K113,1,0)</f>
        <v>0</v>
      </c>
      <c r="AV113" s="223" t="n">
        <f aca="false">IF(K113&gt;J113,1,0)</f>
        <v>0</v>
      </c>
      <c r="AW113" s="27" t="n">
        <f aca="false">IF(L113&gt;M113,1,0)</f>
        <v>0</v>
      </c>
      <c r="AX113" s="27" t="n">
        <f aca="false">IF(M113&gt;L113,1,0)</f>
        <v>0</v>
      </c>
      <c r="AY113" s="223" t="n">
        <f aca="false">IF(N113&gt;O113,1,0)</f>
        <v>0</v>
      </c>
      <c r="AZ113" s="223" t="n">
        <f aca="false">IF(O113&gt;N113,1,0)</f>
        <v>0</v>
      </c>
      <c r="BA113" s="177" t="n">
        <f aca="false">IF(T113=3,1,0)</f>
        <v>0</v>
      </c>
      <c r="BB113" s="177" t="n">
        <f aca="false">IF(T113=2,1,0)</f>
        <v>0</v>
      </c>
      <c r="BC113" s="177" t="n">
        <f aca="false">IF(T113=1,1,0)</f>
        <v>0</v>
      </c>
      <c r="BD113" s="177" t="n">
        <f aca="false">IF(AND(T113=0,U113&lt;&gt;0),1,0)</f>
        <v>0</v>
      </c>
      <c r="BE113" s="177" t="n">
        <f aca="false">IF(U144=3,1,0)</f>
        <v>0</v>
      </c>
      <c r="BF113" s="177" t="n">
        <f aca="false">IF(U102=2,1,0)</f>
        <v>0</v>
      </c>
      <c r="BG113" s="177" t="n">
        <f aca="false">IF(U102=1,1,0)</f>
        <v>0</v>
      </c>
      <c r="BH113" s="177" t="n">
        <f aca="false">IF(AND(U102=0,T102&lt;&gt;0),1,0)</f>
        <v>0</v>
      </c>
      <c r="BI113" s="27"/>
    </row>
    <row r="114" customFormat="false" ht="15" hidden="true" customHeight="true" outlineLevel="0" collapsed="false">
      <c r="A114" s="241"/>
      <c r="B114" s="242"/>
      <c r="C114" s="265"/>
      <c r="D114" s="266" t="str">
        <f aca="false">D113</f>
        <v>Niederrkirchen/Roßbach</v>
      </c>
      <c r="E114" s="267" t="n">
        <f aca="false">E33</f>
        <v>0</v>
      </c>
      <c r="F114" s="247"/>
      <c r="G114" s="248"/>
      <c r="H114" s="245"/>
      <c r="I114" s="246"/>
      <c r="J114" s="247"/>
      <c r="K114" s="248"/>
      <c r="L114" s="245"/>
      <c r="M114" s="246"/>
      <c r="N114" s="247"/>
      <c r="O114" s="248"/>
      <c r="P114" s="251" t="str">
        <f aca="false">IF(F114="","",F114+H114+J114+L114+N114)</f>
        <v/>
      </c>
      <c r="Q114" s="252" t="str">
        <f aca="false">IF(G114="","",G114+I114+K114+M114+O114)</f>
        <v/>
      </c>
      <c r="R114" s="251" t="str">
        <f aca="false">IF(F114="","",AQ114+AS114+AU114+AW114+AY114)</f>
        <v/>
      </c>
      <c r="S114" s="252" t="str">
        <f aca="false">IF(G114="","",AR114+AT114+AV114+AX114+AZ114)</f>
        <v/>
      </c>
      <c r="T114" s="218" t="n">
        <f aca="false">IF(AND(R114&lt;&gt;"",R114=3,S114=0),3,              (IF(AND(R114&lt;&gt;"",R114=3,S114=1),3,                           (IF(AND(R114&lt;&gt;"",R114=3,S114=2),2,                        (IF(AND(R114&lt;&gt;"",R114=2),1,                                                 (IF(AND(R114&lt;&gt;"",R114=1),0,                                                               (IF(AND(R114&lt;&gt;"",R114=0),0,                                                                                0)))))))))))</f>
        <v>0</v>
      </c>
      <c r="U114" s="219" t="n">
        <f aca="false">IF(AND(S114&lt;&gt;"",S114=3,R114=0),3,              (IF(AND(S114&lt;&gt;"",S114=3,R114=1),3,                           (IF(AND(S114&lt;&gt;"",S114=3,R114=2),2,                        (IF(AND(S114&lt;&gt;"",S114=2),1,                                                 (IF(AND(S114&lt;&gt;"",S114=1),0,                                                               (IF(AND(S114&lt;&gt;"",S114=0),0,                                                                                0)))))))))))</f>
        <v>0</v>
      </c>
      <c r="V114" s="253"/>
      <c r="W114" s="253"/>
      <c r="X114" s="253"/>
      <c r="Y114" s="253"/>
      <c r="Z114" s="253"/>
      <c r="AA114" s="253"/>
      <c r="AB114" s="253"/>
      <c r="AC114" s="253"/>
      <c r="AD114" s="253"/>
      <c r="AE114" s="253"/>
      <c r="AF114" s="253"/>
      <c r="AG114" s="253"/>
      <c r="AH114" s="253"/>
      <c r="AI114" s="253"/>
      <c r="AJ114" s="253"/>
      <c r="AK114" s="253"/>
      <c r="AL114" s="253"/>
      <c r="AM114" s="254" t="str">
        <f aca="true">IF(U114&lt;&gt;"","",IF(C114&lt;&gt;"","verlegt",IF(B114&lt;TODAY(),"offen","")))</f>
        <v/>
      </c>
      <c r="AN114" s="254"/>
      <c r="AO114" s="255" t="str">
        <f aca="true">IF(U114&lt;&gt;"","",IF(C114="","",IF(C114&lt;TODAY(),"offen","")))</f>
        <v/>
      </c>
      <c r="AP114" s="255"/>
      <c r="AQ114" s="223" t="n">
        <f aca="false">IF(F114&gt;G114,1,0)</f>
        <v>0</v>
      </c>
      <c r="AR114" s="223" t="n">
        <f aca="false">IF(G114&gt;F114,1,0)</f>
        <v>0</v>
      </c>
      <c r="AS114" s="27" t="n">
        <f aca="false">IF(H114&gt;I114,1,0)</f>
        <v>0</v>
      </c>
      <c r="AT114" s="3" t="n">
        <f aca="false">IF(I114&gt;H114,1,0)</f>
        <v>0</v>
      </c>
      <c r="AU114" s="223" t="n">
        <f aca="false">IF(J114&gt;K114,1,0)</f>
        <v>0</v>
      </c>
      <c r="AV114" s="223" t="n">
        <f aca="false">IF(K114&gt;J114,1,0)</f>
        <v>0</v>
      </c>
      <c r="AW114" s="27" t="n">
        <f aca="false">IF(L114&gt;M114,1,0)</f>
        <v>0</v>
      </c>
      <c r="AX114" s="27" t="n">
        <f aca="false">IF(M114&gt;L114,1,0)</f>
        <v>0</v>
      </c>
      <c r="AY114" s="223" t="n">
        <f aca="false">IF(N114&gt;O114,1,0)</f>
        <v>0</v>
      </c>
      <c r="AZ114" s="223" t="n">
        <f aca="false">IF(O114&gt;N114,1,0)</f>
        <v>0</v>
      </c>
      <c r="BA114" s="177" t="n">
        <f aca="false">IF(T114=3,1,0)</f>
        <v>0</v>
      </c>
      <c r="BB114" s="177" t="n">
        <f aca="false">IF(T114=2,1,0)</f>
        <v>0</v>
      </c>
      <c r="BC114" s="177" t="n">
        <f aca="false">IF(T114=1,1,0)</f>
        <v>0</v>
      </c>
      <c r="BD114" s="177" t="n">
        <f aca="false">IF(AND(T114=0,U114&lt;&gt;0),1,0)</f>
        <v>0</v>
      </c>
      <c r="BE114" s="177" t="n">
        <f aca="false">IF(U155=3,1,0)</f>
        <v>0</v>
      </c>
      <c r="BF114" s="177" t="n">
        <f aca="false">IF(U103=2,1,0)</f>
        <v>0</v>
      </c>
      <c r="BG114" s="177" t="n">
        <f aca="false">IF(U103=1,1,0)</f>
        <v>0</v>
      </c>
      <c r="BH114" s="177" t="n">
        <f aca="false">IF(AND(U103=0,T103&lt;&gt;0),1,0)</f>
        <v>0</v>
      </c>
      <c r="BI114" s="27"/>
    </row>
    <row r="115" customFormat="false" ht="15" hidden="false" customHeight="true" outlineLevel="0" collapsed="false">
      <c r="A115" s="26"/>
      <c r="C115" s="27"/>
      <c r="D115" s="24"/>
      <c r="E115" s="24"/>
      <c r="T115" s="218" t="n">
        <f aca="false">IF(AND(R115&lt;&gt;"",R115=3,S115=0),3,              (IF(AND(R115&lt;&gt;"",R115=3,S115=1),3,                           (IF(AND(R115&lt;&gt;"",R115=3,S115=2),2,                        (IF(AND(R115&lt;&gt;"",R115=2),1,                                                 (IF(AND(R115&lt;&gt;"",R115=1),0,                                                               (IF(AND(R115&lt;&gt;"",R115=0),0,                                                                                0)))))))))))</f>
        <v>0</v>
      </c>
      <c r="U115" s="219" t="n">
        <f aca="false">IF(AND(S115&lt;&gt;"",S115=3,R115=0),3,              (IF(AND(S115&lt;&gt;"",S115=3,R115=1),3,                           (IF(AND(S115&lt;&gt;"",S115=3,R115=2),2,                        (IF(AND(S115&lt;&gt;"",S115=2),1,                                                 (IF(AND(S115&lt;&gt;"",S115=1),0,                                                               (IF(AND(S115&lt;&gt;"",S115=0),0,                                                                                0)))))))))))</f>
        <v>0</v>
      </c>
      <c r="V115" s="256"/>
      <c r="W115" s="256"/>
      <c r="X115" s="257"/>
      <c r="Y115" s="257"/>
      <c r="Z115" s="257"/>
      <c r="AA115" s="257"/>
      <c r="AB115" s="257"/>
      <c r="AC115" s="257"/>
      <c r="AD115" s="257"/>
      <c r="AE115" s="257"/>
      <c r="AF115" s="257"/>
      <c r="AG115" s="257"/>
      <c r="AH115" s="257"/>
      <c r="AI115" s="257"/>
      <c r="AJ115" s="257"/>
      <c r="AK115" s="257"/>
      <c r="AL115" s="257"/>
      <c r="AM115" s="257"/>
      <c r="AQ115" s="223"/>
      <c r="AR115" s="223"/>
      <c r="AS115" s="27"/>
      <c r="AU115" s="223"/>
      <c r="AV115" s="223"/>
      <c r="AW115" s="27"/>
      <c r="AX115" s="27"/>
      <c r="AY115" s="223"/>
      <c r="AZ115" s="223"/>
      <c r="BA115" s="258" t="n">
        <f aca="false">SUM(BA105:BA114)</f>
        <v>0</v>
      </c>
      <c r="BB115" s="258" t="n">
        <f aca="false">SUM(BB105:BB114)</f>
        <v>0</v>
      </c>
      <c r="BC115" s="258" t="n">
        <f aca="false">SUM(BC105:BC114)</f>
        <v>0</v>
      </c>
      <c r="BD115" s="258" t="n">
        <f aca="false">SUM(BD105:BD114)</f>
        <v>0</v>
      </c>
      <c r="BE115" s="258" t="n">
        <f aca="false">SUM(BE105:BE114)</f>
        <v>0</v>
      </c>
      <c r="BF115" s="258" t="n">
        <f aca="false">SUM(BF105:BF114)</f>
        <v>0</v>
      </c>
      <c r="BG115" s="258" t="n">
        <f aca="false">SUM(BG105:BG114)</f>
        <v>0</v>
      </c>
      <c r="BH115" s="258" t="n">
        <f aca="false">SUM(BH105:BH114)</f>
        <v>1</v>
      </c>
      <c r="BI115" s="27" t="n">
        <f aca="false">SUM(BA115:BH115)</f>
        <v>1</v>
      </c>
    </row>
    <row r="116" customFormat="false" ht="15" hidden="false" customHeight="true" outlineLevel="0" collapsed="false">
      <c r="A116" s="205"/>
      <c r="B116" s="206"/>
      <c r="C116" s="259"/>
      <c r="D116" s="260" t="str">
        <f aca="false">E24</f>
        <v>TV Rodenbach Bronze</v>
      </c>
      <c r="E116" s="209" t="str">
        <f aca="false">E3</f>
        <v>Erlenbach/Morlautern </v>
      </c>
      <c r="F116" s="212"/>
      <c r="G116" s="213"/>
      <c r="H116" s="210"/>
      <c r="I116" s="211"/>
      <c r="J116" s="212"/>
      <c r="K116" s="213"/>
      <c r="L116" s="210"/>
      <c r="M116" s="211"/>
      <c r="N116" s="212"/>
      <c r="O116" s="213"/>
      <c r="P116" s="216" t="str">
        <f aca="false">IF(F116="","",F116+H116+J116+L116+N116)</f>
        <v/>
      </c>
      <c r="Q116" s="217" t="str">
        <f aca="false">IF(G116="","",G116+I116+K116+M116+O116)</f>
        <v/>
      </c>
      <c r="R116" s="216" t="str">
        <f aca="false">IF(F116="","",AQ116+AS116+AU116+AW116+AY116)</f>
        <v/>
      </c>
      <c r="S116" s="217" t="str">
        <f aca="false">IF(G116="","",AR116+AT116+AV116+AX116+AZ116)</f>
        <v/>
      </c>
      <c r="T116" s="218" t="n">
        <f aca="false">IF(AND(R116&lt;&gt;"",R116=3,S116=0),3,              (IF(AND(R116&lt;&gt;"",R116=3,S116=1),3,                           (IF(AND(R116&lt;&gt;"",R116=3,S116=2),2,                        (IF(AND(R116&lt;&gt;"",R116=2),1,                                                 (IF(AND(R116&lt;&gt;"",R116=1),0,                                                               (IF(AND(R116&lt;&gt;"",R116=0),0,                                                                                0)))))))))))</f>
        <v>0</v>
      </c>
      <c r="U116" s="219" t="n">
        <f aca="false">IF(AND(S116&lt;&gt;"",S116=3,R116=0),3,              (IF(AND(S116&lt;&gt;"",S116=3,R116=1),3,                           (IF(AND(S116&lt;&gt;"",S116=3,R116=2),2,                        (IF(AND(S116&lt;&gt;"",S116=2),1,                                                 (IF(AND(S116&lt;&gt;"",S116=1),0,                                                               (IF(AND(S116&lt;&gt;"",S116=0),0,                                                                                0)))))))))))</f>
        <v>0</v>
      </c>
      <c r="V116" s="220"/>
      <c r="W116" s="220"/>
      <c r="X116" s="220"/>
      <c r="Y116" s="220"/>
      <c r="Z116" s="220"/>
      <c r="AA116" s="220"/>
      <c r="AB116" s="220"/>
      <c r="AC116" s="220"/>
      <c r="AD116" s="220"/>
      <c r="AE116" s="220"/>
      <c r="AF116" s="220"/>
      <c r="AG116" s="220"/>
      <c r="AH116" s="220"/>
      <c r="AI116" s="220"/>
      <c r="AJ116" s="220"/>
      <c r="AK116" s="220"/>
      <c r="AL116" s="220"/>
      <c r="AM116" s="221" t="str">
        <f aca="true">IF(U116&lt;&gt;"","",IF(C116&lt;&gt;"","verlegt",IF(B116&lt;TODAY(),"offen","")))</f>
        <v/>
      </c>
      <c r="AN116" s="221"/>
      <c r="AO116" s="222" t="str">
        <f aca="true">IF(U116&lt;&gt;"","",IF(C116="","",IF(C116&lt;TODAY(),"offen","")))</f>
        <v/>
      </c>
      <c r="AP116" s="222"/>
      <c r="AQ116" s="223" t="n">
        <f aca="false">IF(F116&gt;G116,1,0)</f>
        <v>0</v>
      </c>
      <c r="AR116" s="223" t="n">
        <f aca="false">IF(G116&gt;F116,1,0)</f>
        <v>0</v>
      </c>
      <c r="AS116" s="27" t="n">
        <f aca="false">IF(H116&gt;I116,1,0)</f>
        <v>0</v>
      </c>
      <c r="AT116" s="3" t="n">
        <f aca="false">IF(I116&gt;H116,1,0)</f>
        <v>0</v>
      </c>
      <c r="AU116" s="223" t="n">
        <f aca="false">IF(J116&gt;K116,1,0)</f>
        <v>0</v>
      </c>
      <c r="AV116" s="223" t="n">
        <f aca="false">IF(K116&gt;J116,1,0)</f>
        <v>0</v>
      </c>
      <c r="AW116" s="27" t="n">
        <f aca="false">IF(L116&gt;M116,1,0)</f>
        <v>0</v>
      </c>
      <c r="AX116" s="27" t="n">
        <f aca="false">IF(M116&gt;L116,1,0)</f>
        <v>0</v>
      </c>
      <c r="AY116" s="223" t="n">
        <f aca="false">IF(N116&gt;O116,1,0)</f>
        <v>0</v>
      </c>
      <c r="AZ116" s="223" t="n">
        <f aca="false">IF(O116&gt;N116,1,0)</f>
        <v>0</v>
      </c>
      <c r="BA116" s="177" t="n">
        <f aca="false">IF(T116=3,1,0)</f>
        <v>0</v>
      </c>
      <c r="BB116" s="177" t="n">
        <f aca="false">IF(T116=2,1,0)</f>
        <v>0</v>
      </c>
      <c r="BC116" s="177" t="n">
        <f aca="false">IF(T116=1,1,0)</f>
        <v>0</v>
      </c>
      <c r="BD116" s="177" t="n">
        <f aca="false">IF(AND(T116=0,U116&lt;&gt;0),1,0)</f>
        <v>0</v>
      </c>
      <c r="BE116" s="177" t="n">
        <f aca="false">IF(U45=3,1,0)</f>
        <v>0</v>
      </c>
      <c r="BF116" s="177" t="n">
        <f aca="false">IF(U45=2,1,0)</f>
        <v>0</v>
      </c>
      <c r="BG116" s="177" t="n">
        <f aca="false">IF(U45=1,1,0)</f>
        <v>0</v>
      </c>
      <c r="BH116" s="177" t="n">
        <f aca="false">IF(AND(U45=0,T45&lt;&gt;0),1,0)</f>
        <v>0</v>
      </c>
      <c r="BI116" s="27"/>
    </row>
    <row r="117" customFormat="false" ht="15" hidden="false" customHeight="true" outlineLevel="0" collapsed="false">
      <c r="A117" s="224"/>
      <c r="B117" s="225"/>
      <c r="C117" s="263"/>
      <c r="D117" s="262" t="str">
        <f aca="false">D116</f>
        <v>TV Rodenbach Bronze</v>
      </c>
      <c r="E117" s="228" t="str">
        <f aca="false">E6</f>
        <v>TV Rodenbach Silver</v>
      </c>
      <c r="F117" s="231"/>
      <c r="G117" s="232"/>
      <c r="H117" s="229"/>
      <c r="I117" s="230"/>
      <c r="J117" s="231"/>
      <c r="K117" s="232"/>
      <c r="L117" s="229"/>
      <c r="M117" s="230"/>
      <c r="N117" s="231"/>
      <c r="O117" s="232"/>
      <c r="P117" s="235" t="str">
        <f aca="false">IF(F117="","",F117+H117+J117+L117+N117)</f>
        <v/>
      </c>
      <c r="Q117" s="236" t="str">
        <f aca="false">IF(G117="","",G117+I117+K117+M117+O117)</f>
        <v/>
      </c>
      <c r="R117" s="235" t="str">
        <f aca="false">IF(F117="","",AQ117+AS117+AU117+AW117+AY117)</f>
        <v/>
      </c>
      <c r="S117" s="236" t="str">
        <f aca="false">IF(G117="","",AR117+AT117+AV117+AX117+AZ117)</f>
        <v/>
      </c>
      <c r="T117" s="218" t="n">
        <f aca="false">IF(AND(R117&lt;&gt;"",R117=3,S117=0),3,              (IF(AND(R117&lt;&gt;"",R117=3,S117=1),3,                           (IF(AND(R117&lt;&gt;"",R117=3,S117=2),2,                        (IF(AND(R117&lt;&gt;"",R117=2),1,                                                 (IF(AND(R117&lt;&gt;"",R117=1),0,                                                               (IF(AND(R117&lt;&gt;"",R117=0),0,                                                                                0)))))))))))</f>
        <v>0</v>
      </c>
      <c r="U117" s="219" t="n">
        <f aca="false">IF(AND(S117&lt;&gt;"",S117=3,R117=0),3,              (IF(AND(S117&lt;&gt;"",S117=3,R117=1),3,                           (IF(AND(S117&lt;&gt;"",S117=3,R117=2),2,                        (IF(AND(S117&lt;&gt;"",S117=2),1,                                                 (IF(AND(S117&lt;&gt;"",S117=1),0,                                                               (IF(AND(S117&lt;&gt;"",S117=0),0,                                                                                0)))))))))))</f>
        <v>0</v>
      </c>
      <c r="V117" s="237"/>
      <c r="W117" s="237"/>
      <c r="X117" s="237"/>
      <c r="Y117" s="237"/>
      <c r="Z117" s="237"/>
      <c r="AA117" s="237"/>
      <c r="AB117" s="237"/>
      <c r="AC117" s="237"/>
      <c r="AD117" s="237"/>
      <c r="AE117" s="237"/>
      <c r="AF117" s="237"/>
      <c r="AG117" s="237"/>
      <c r="AH117" s="237"/>
      <c r="AI117" s="237"/>
      <c r="AJ117" s="237"/>
      <c r="AK117" s="237"/>
      <c r="AL117" s="237"/>
      <c r="AM117" s="238" t="str">
        <f aca="true">IF(U117&lt;&gt;"","",IF(C117&lt;&gt;"","verlegt",IF(B117&lt;TODAY(),"offen","")))</f>
        <v/>
      </c>
      <c r="AN117" s="238"/>
      <c r="AO117" s="239" t="str">
        <f aca="true">IF(U117&lt;&gt;"","",IF(C117="","",IF(C117&lt;TODAY(),"offen","")))</f>
        <v/>
      </c>
      <c r="AP117" s="239"/>
      <c r="AQ117" s="223" t="n">
        <f aca="false">IF(F117&gt;G117,1,0)</f>
        <v>0</v>
      </c>
      <c r="AR117" s="223" t="n">
        <f aca="false">IF(G117&gt;F117,1,0)</f>
        <v>0</v>
      </c>
      <c r="AS117" s="27" t="n">
        <f aca="false">IF(H117&gt;I117,1,0)</f>
        <v>0</v>
      </c>
      <c r="AT117" s="3" t="n">
        <f aca="false">IF(I117&gt;H117,1,0)</f>
        <v>0</v>
      </c>
      <c r="AU117" s="223" t="n">
        <f aca="false">IF(J117&gt;K117,1,0)</f>
        <v>0</v>
      </c>
      <c r="AV117" s="223" t="n">
        <f aca="false">IF(K117&gt;J117,1,0)</f>
        <v>0</v>
      </c>
      <c r="AW117" s="27" t="n">
        <f aca="false">IF(L117&gt;M117,1,0)</f>
        <v>0</v>
      </c>
      <c r="AX117" s="27" t="n">
        <f aca="false">IF(M117&gt;L117,1,0)</f>
        <v>0</v>
      </c>
      <c r="AY117" s="223" t="n">
        <f aca="false">IF(N117&gt;O117,1,0)</f>
        <v>0</v>
      </c>
      <c r="AZ117" s="223" t="n">
        <f aca="false">IF(O117&gt;N117,1,0)</f>
        <v>0</v>
      </c>
      <c r="BA117" s="177" t="n">
        <f aca="false">IF(T117=3,1,0)</f>
        <v>0</v>
      </c>
      <c r="BB117" s="177" t="n">
        <f aca="false">IF(T117=2,1,0)</f>
        <v>0</v>
      </c>
      <c r="BC117" s="177" t="n">
        <f aca="false">IF(T117=1,1,0)</f>
        <v>0</v>
      </c>
      <c r="BD117" s="177" t="n">
        <f aca="false">IF(AND(T117=0,U117&lt;&gt;0),1,0)</f>
        <v>0</v>
      </c>
      <c r="BE117" s="177" t="n">
        <f aca="false">IF(U56=3,1,0)</f>
        <v>0</v>
      </c>
      <c r="BF117" s="177" t="n">
        <f aca="false">IF(U56=2,1,0)</f>
        <v>0</v>
      </c>
      <c r="BG117" s="177" t="n">
        <f aca="false">IF(U56=1,1,0)</f>
        <v>0</v>
      </c>
      <c r="BH117" s="177" t="n">
        <f aca="false">IF(AND(U56=0,T56&lt;&gt;0),1,0)</f>
        <v>0</v>
      </c>
      <c r="BI117" s="27"/>
    </row>
    <row r="118" customFormat="false" ht="15" hidden="false" customHeight="true" outlineLevel="0" collapsed="false">
      <c r="A118" s="224"/>
      <c r="B118" s="225"/>
      <c r="C118" s="263"/>
      <c r="D118" s="262" t="str">
        <f aca="false">D117</f>
        <v>TV Rodenbach Bronze</v>
      </c>
      <c r="E118" s="228" t="str">
        <f aca="false">E9</f>
        <v>SV Miesau</v>
      </c>
      <c r="F118" s="231"/>
      <c r="G118" s="232"/>
      <c r="H118" s="229"/>
      <c r="I118" s="230"/>
      <c r="J118" s="231"/>
      <c r="K118" s="232"/>
      <c r="L118" s="229"/>
      <c r="M118" s="230"/>
      <c r="N118" s="231"/>
      <c r="O118" s="232"/>
      <c r="P118" s="235" t="str">
        <f aca="false">IF(F118="","",F118+H118+J118+L118+N118)</f>
        <v/>
      </c>
      <c r="Q118" s="236" t="str">
        <f aca="false">IF(G118="","",G118+I118+K118+M118+O118)</f>
        <v/>
      </c>
      <c r="R118" s="235" t="str">
        <f aca="false">IF(F118="","",AQ118+AS118+AU118+AW118+AY118)</f>
        <v/>
      </c>
      <c r="S118" s="236" t="str">
        <f aca="false">IF(G118="","",AR118+AT118+AV118+AX118+AZ118)</f>
        <v/>
      </c>
      <c r="T118" s="218" t="n">
        <f aca="false">IF(AND(R118&lt;&gt;"",R118=3,S118=0),3,              (IF(AND(R118&lt;&gt;"",R118=3,S118=1),3,                           (IF(AND(R118&lt;&gt;"",R118=3,S118=2),2,                        (IF(AND(R118&lt;&gt;"",R118=2),1,                                                 (IF(AND(R118&lt;&gt;"",R118=1),0,                                                               (IF(AND(R118&lt;&gt;"",R118=0),0,                                                                                0)))))))))))</f>
        <v>0</v>
      </c>
      <c r="U118" s="219" t="n">
        <f aca="false">IF(AND(S118&lt;&gt;"",S118=3,R118=0),3,              (IF(AND(S118&lt;&gt;"",S118=3,R118=1),3,                           (IF(AND(S118&lt;&gt;"",S118=3,R118=2),2,                        (IF(AND(S118&lt;&gt;"",S118=2),1,                                                 (IF(AND(S118&lt;&gt;"",S118=1),0,                                                               (IF(AND(S118&lt;&gt;"",S118=0),0,                                                                                0)))))))))))</f>
        <v>0</v>
      </c>
      <c r="V118" s="237"/>
      <c r="W118" s="237"/>
      <c r="X118" s="237"/>
      <c r="Y118" s="237"/>
      <c r="Z118" s="237"/>
      <c r="AA118" s="237"/>
      <c r="AB118" s="237"/>
      <c r="AC118" s="237"/>
      <c r="AD118" s="237"/>
      <c r="AE118" s="237"/>
      <c r="AF118" s="237"/>
      <c r="AG118" s="237"/>
      <c r="AH118" s="237"/>
      <c r="AI118" s="237"/>
      <c r="AJ118" s="237"/>
      <c r="AK118" s="237"/>
      <c r="AL118" s="237"/>
      <c r="AM118" s="238" t="str">
        <f aca="true">IF(U118&lt;&gt;"","",IF(C118&lt;&gt;"","verlegt",IF(B118&lt;TODAY(),"offen","")))</f>
        <v/>
      </c>
      <c r="AN118" s="238"/>
      <c r="AO118" s="239" t="str">
        <f aca="true">IF(U118&lt;&gt;"","",IF(C118="","",IF(C118&lt;TODAY(),"offen","")))</f>
        <v/>
      </c>
      <c r="AP118" s="239"/>
      <c r="AQ118" s="223" t="n">
        <f aca="false">IF(F118&gt;G118,1,0)</f>
        <v>0</v>
      </c>
      <c r="AR118" s="223" t="n">
        <f aca="false">IF(G118&gt;F118,1,0)</f>
        <v>0</v>
      </c>
      <c r="AS118" s="27" t="n">
        <f aca="false">IF(H118&gt;I118,1,0)</f>
        <v>0</v>
      </c>
      <c r="AT118" s="3" t="n">
        <f aca="false">IF(I118&gt;H118,1,0)</f>
        <v>0</v>
      </c>
      <c r="AU118" s="223" t="n">
        <f aca="false">IF(J118&gt;K118,1,0)</f>
        <v>0</v>
      </c>
      <c r="AV118" s="223" t="n">
        <f aca="false">IF(K118&gt;J118,1,0)</f>
        <v>0</v>
      </c>
      <c r="AW118" s="27" t="n">
        <f aca="false">IF(L118&gt;M118,1,0)</f>
        <v>0</v>
      </c>
      <c r="AX118" s="27" t="n">
        <f aca="false">IF(M118&gt;L118,1,0)</f>
        <v>0</v>
      </c>
      <c r="AY118" s="223" t="n">
        <f aca="false">IF(N118&gt;O118,1,0)</f>
        <v>0</v>
      </c>
      <c r="AZ118" s="223" t="n">
        <f aca="false">IF(O118&gt;N118,1,0)</f>
        <v>0</v>
      </c>
      <c r="BA118" s="177" t="n">
        <f aca="false">IF(T118=3,1,0)</f>
        <v>0</v>
      </c>
      <c r="BB118" s="177" t="n">
        <f aca="false">IF(T118=2,1,0)</f>
        <v>0</v>
      </c>
      <c r="BC118" s="177" t="n">
        <f aca="false">IF(T118=1,1,0)</f>
        <v>0</v>
      </c>
      <c r="BD118" s="177" t="n">
        <f aca="false">IF(AND(T118=0,U118&lt;&gt;0),1,0)</f>
        <v>0</v>
      </c>
      <c r="BE118" s="177" t="n">
        <f aca="false">IF(U67=3,1,0)</f>
        <v>0</v>
      </c>
      <c r="BF118" s="177" t="n">
        <f aca="false">IF(U67=2,1,0)</f>
        <v>0</v>
      </c>
      <c r="BG118" s="177" t="n">
        <f aca="false">IF(U67=1,1,0)</f>
        <v>0</v>
      </c>
      <c r="BH118" s="177" t="n">
        <f aca="false">IF(AND(U67=0,T67&lt;&gt;0),1,0)</f>
        <v>0</v>
      </c>
      <c r="BI118" s="27"/>
    </row>
    <row r="119" customFormat="false" ht="15" hidden="false" customHeight="true" outlineLevel="0" collapsed="false">
      <c r="A119" s="224"/>
      <c r="B119" s="225"/>
      <c r="C119" s="263"/>
      <c r="D119" s="262" t="str">
        <f aca="false">D118</f>
        <v>TV Rodenbach Bronze</v>
      </c>
      <c r="E119" s="228" t="str">
        <f aca="false">E12</f>
        <v>TV Rodenbach Purple</v>
      </c>
      <c r="F119" s="231"/>
      <c r="G119" s="232"/>
      <c r="H119" s="229"/>
      <c r="I119" s="230"/>
      <c r="J119" s="231"/>
      <c r="K119" s="232"/>
      <c r="L119" s="229"/>
      <c r="M119" s="230"/>
      <c r="N119" s="231"/>
      <c r="O119" s="232"/>
      <c r="P119" s="235" t="str">
        <f aca="false">IF(F119="","",F119+H119+J119+L119+N119)</f>
        <v/>
      </c>
      <c r="Q119" s="236" t="str">
        <f aca="false">IF(G119="","",G119+I119+K119+M119+O119)</f>
        <v/>
      </c>
      <c r="R119" s="235" t="str">
        <f aca="false">IF(F119="","",AQ119+AS119+AU119+AW119+AY119)</f>
        <v/>
      </c>
      <c r="S119" s="236" t="str">
        <f aca="false">IF(G119="","",AR119+AT119+AV119+AX119+AZ119)</f>
        <v/>
      </c>
      <c r="T119" s="218" t="n">
        <f aca="false">IF(AND(R119&lt;&gt;"",R119=3,S119=0),3,              (IF(AND(R119&lt;&gt;"",R119=3,S119=1),3,                           (IF(AND(R119&lt;&gt;"",R119=3,S119=2),2,                        (IF(AND(R119&lt;&gt;"",R119=2),1,                                                 (IF(AND(R119&lt;&gt;"",R119=1),0,                                                               (IF(AND(R119&lt;&gt;"",R119=0),0,                                                                                0)))))))))))</f>
        <v>0</v>
      </c>
      <c r="U119" s="219" t="n">
        <f aca="false">IF(AND(S119&lt;&gt;"",S119=3,R119=0),3,              (IF(AND(S119&lt;&gt;"",S119=3,R119=1),3,                           (IF(AND(S119&lt;&gt;"",S119=3,R119=2),2,                        (IF(AND(S119&lt;&gt;"",S119=2),1,                                                 (IF(AND(S119&lt;&gt;"",S119=1),0,                                                               (IF(AND(S119&lt;&gt;"",S119=0),0,                                                                                0)))))))))))</f>
        <v>0</v>
      </c>
      <c r="V119" s="237"/>
      <c r="W119" s="237"/>
      <c r="X119" s="237"/>
      <c r="Y119" s="237"/>
      <c r="Z119" s="237"/>
      <c r="AA119" s="237"/>
      <c r="AB119" s="237"/>
      <c r="AC119" s="237"/>
      <c r="AD119" s="237"/>
      <c r="AE119" s="237"/>
      <c r="AF119" s="237"/>
      <c r="AG119" s="237"/>
      <c r="AH119" s="237"/>
      <c r="AI119" s="237"/>
      <c r="AJ119" s="237"/>
      <c r="AK119" s="237"/>
      <c r="AL119" s="237"/>
      <c r="AM119" s="264" t="str">
        <f aca="true">IF(U119&lt;&gt;"","",IF(C119&lt;&gt;"","verlegt",IF(B119&lt;TODAY(),"offen","")))</f>
        <v/>
      </c>
      <c r="AN119" s="264"/>
      <c r="AO119" s="239" t="str">
        <f aca="true">IF(U119&lt;&gt;"","",IF(C119="","",IF(C119&lt;TODAY(),"offen","")))</f>
        <v/>
      </c>
      <c r="AP119" s="239"/>
      <c r="AQ119" s="223" t="n">
        <f aca="false">IF(F119&gt;G119,1,0)</f>
        <v>0</v>
      </c>
      <c r="AR119" s="223" t="n">
        <f aca="false">IF(G119&gt;F119,1,0)</f>
        <v>0</v>
      </c>
      <c r="AS119" s="27" t="n">
        <f aca="false">IF(H119&gt;I119,1,0)</f>
        <v>0</v>
      </c>
      <c r="AT119" s="3" t="n">
        <f aca="false">IF(I119&gt;H119,1,0)</f>
        <v>0</v>
      </c>
      <c r="AU119" s="223" t="n">
        <f aca="false">IF(J119&gt;K119,1,0)</f>
        <v>0</v>
      </c>
      <c r="AV119" s="223" t="n">
        <f aca="false">IF(K119&gt;J119,1,0)</f>
        <v>0</v>
      </c>
      <c r="AW119" s="27" t="n">
        <f aca="false">IF(L119&gt;M119,1,0)</f>
        <v>0</v>
      </c>
      <c r="AX119" s="27" t="n">
        <f aca="false">IF(M119&gt;L119,1,0)</f>
        <v>0</v>
      </c>
      <c r="AY119" s="223" t="n">
        <f aca="false">IF(N119&gt;O119,1,0)</f>
        <v>0</v>
      </c>
      <c r="AZ119" s="223" t="n">
        <f aca="false">IF(O119&gt;N119,1,0)</f>
        <v>0</v>
      </c>
      <c r="BA119" s="177" t="n">
        <f aca="false">IF(T119=3,1,0)</f>
        <v>0</v>
      </c>
      <c r="BB119" s="177" t="n">
        <f aca="false">IF(T119=2,1,0)</f>
        <v>0</v>
      </c>
      <c r="BC119" s="177" t="n">
        <f aca="false">IF(T119=1,1,0)</f>
        <v>0</v>
      </c>
      <c r="BD119" s="177" t="n">
        <f aca="false">IF(AND(T119=0,U119&lt;&gt;0),1,0)</f>
        <v>0</v>
      </c>
      <c r="BE119" s="177" t="n">
        <f aca="false">IF(U78=3,1,0)</f>
        <v>0</v>
      </c>
      <c r="BF119" s="177" t="n">
        <f aca="false">IF(U78=2,1,0)</f>
        <v>0</v>
      </c>
      <c r="BG119" s="177" t="n">
        <f aca="false">IF(U78=1,1,0)</f>
        <v>0</v>
      </c>
      <c r="BH119" s="177" t="n">
        <f aca="false">IF(AND(U78=0,T78&lt;&gt;0),0.1,0)</f>
        <v>0</v>
      </c>
      <c r="BI119" s="27"/>
    </row>
    <row r="120" customFormat="false" ht="15" hidden="false" customHeight="true" outlineLevel="0" collapsed="false">
      <c r="A120" s="224"/>
      <c r="B120" s="225"/>
      <c r="C120" s="263"/>
      <c r="D120" s="262" t="str">
        <f aca="false">D119</f>
        <v>TV Rodenbach Bronze</v>
      </c>
      <c r="E120" s="228" t="str">
        <f aca="false">E15</f>
        <v>VBC Altenglan</v>
      </c>
      <c r="F120" s="231"/>
      <c r="G120" s="232"/>
      <c r="H120" s="229"/>
      <c r="I120" s="230"/>
      <c r="J120" s="231"/>
      <c r="K120" s="232"/>
      <c r="L120" s="229"/>
      <c r="M120" s="230"/>
      <c r="N120" s="231"/>
      <c r="O120" s="232"/>
      <c r="P120" s="235" t="str">
        <f aca="false">IF(F120="","",F120+H120+J120+L120+N120)</f>
        <v/>
      </c>
      <c r="Q120" s="236" t="str">
        <f aca="false">IF(G120="","",G120+I120+K120+M120+O120)</f>
        <v/>
      </c>
      <c r="R120" s="235" t="str">
        <f aca="false">IF(F120="","",AQ120+AS120+AU120+AW120+AY120)</f>
        <v/>
      </c>
      <c r="S120" s="236" t="str">
        <f aca="false">IF(G120="","",AR120+AT120+AV120+AX120+AZ120)</f>
        <v/>
      </c>
      <c r="T120" s="218" t="n">
        <f aca="false">IF(AND(R120&lt;&gt;"",R120=3,S120=0),3,              (IF(AND(R120&lt;&gt;"",R120=3,S120=1),3,                           (IF(AND(R120&lt;&gt;"",R120=3,S120=2),2,                        (IF(AND(R120&lt;&gt;"",R120=2),1,                                                 (IF(AND(R120&lt;&gt;"",R120=1),0,                                                               (IF(AND(R120&lt;&gt;"",R120=0),0,                                                                                0)))))))))))</f>
        <v>0</v>
      </c>
      <c r="U120" s="219" t="n">
        <f aca="false">IF(AND(S120&lt;&gt;"",S120=3,R120=0),3,              (IF(AND(S120&lt;&gt;"",S120=3,R120=1),3,                           (IF(AND(S120&lt;&gt;"",S120=3,R120=2),2,                        (IF(AND(S120&lt;&gt;"",S120=2),1,                                                 (IF(AND(S120&lt;&gt;"",S120=1),0,                                                               (IF(AND(S120&lt;&gt;"",S120=0),0,                                                                                0)))))))))))</f>
        <v>0</v>
      </c>
      <c r="V120" s="237"/>
      <c r="W120" s="237"/>
      <c r="X120" s="237"/>
      <c r="Y120" s="237"/>
      <c r="Z120" s="237"/>
      <c r="AA120" s="237"/>
      <c r="AB120" s="237"/>
      <c r="AC120" s="237"/>
      <c r="AD120" s="237"/>
      <c r="AE120" s="237"/>
      <c r="AF120" s="237"/>
      <c r="AG120" s="237"/>
      <c r="AH120" s="237"/>
      <c r="AI120" s="237"/>
      <c r="AJ120" s="237"/>
      <c r="AK120" s="237"/>
      <c r="AL120" s="237"/>
      <c r="AM120" s="238" t="str">
        <f aca="true">IF(U120&lt;&gt;"","",IF(C120&lt;&gt;"","verlegt",IF(B120&lt;TODAY(),"offen","")))</f>
        <v/>
      </c>
      <c r="AN120" s="238"/>
      <c r="AO120" s="239" t="str">
        <f aca="true">IF(U120&lt;&gt;"","",IF(C120="","",IF(C120&lt;TODAY(),"offen","")))</f>
        <v/>
      </c>
      <c r="AP120" s="239"/>
      <c r="AQ120" s="223" t="n">
        <f aca="false">IF(F120&gt;G120,1,0)</f>
        <v>0</v>
      </c>
      <c r="AR120" s="223" t="n">
        <f aca="false">IF(G120&gt;F120,1,0)</f>
        <v>0</v>
      </c>
      <c r="AS120" s="27" t="n">
        <f aca="false">IF(H120&gt;I120,1,0)</f>
        <v>0</v>
      </c>
      <c r="AT120" s="3" t="n">
        <f aca="false">IF(I120&gt;H120,1,0)</f>
        <v>0</v>
      </c>
      <c r="AU120" s="223" t="n">
        <f aca="false">IF(J120&gt;K120,1,0)</f>
        <v>0</v>
      </c>
      <c r="AV120" s="223" t="n">
        <f aca="false">IF(K120&gt;J120,1,0)</f>
        <v>0</v>
      </c>
      <c r="AW120" s="27" t="n">
        <f aca="false">IF(L120&gt;M120,1,0)</f>
        <v>0</v>
      </c>
      <c r="AX120" s="27" t="n">
        <f aca="false">IF(M120&gt;L120,1,0)</f>
        <v>0</v>
      </c>
      <c r="AY120" s="223" t="n">
        <f aca="false">IF(N120&gt;O120,1,0)</f>
        <v>0</v>
      </c>
      <c r="AZ120" s="223" t="n">
        <f aca="false">IF(O120&gt;N120,1,0)</f>
        <v>0</v>
      </c>
      <c r="BA120" s="177" t="n">
        <f aca="false">IF(T120=3,1,0)</f>
        <v>0</v>
      </c>
      <c r="BB120" s="177" t="n">
        <f aca="false">IF(T120=2,1,0)</f>
        <v>0</v>
      </c>
      <c r="BC120" s="177" t="n">
        <f aca="false">IF(T120=1,1,0)</f>
        <v>0</v>
      </c>
      <c r="BD120" s="177" t="n">
        <f aca="false">IF(AND(T120=0,U120&lt;&gt;0),1,0)</f>
        <v>0</v>
      </c>
      <c r="BE120" s="177" t="n">
        <f aca="false">IF(U89=3,1,0)</f>
        <v>0</v>
      </c>
      <c r="BF120" s="177" t="n">
        <f aca="false">IF(U89=2,1,0)</f>
        <v>0</v>
      </c>
      <c r="BG120" s="177" t="n">
        <f aca="false">IF(U89=1,1,0)</f>
        <v>0</v>
      </c>
      <c r="BH120" s="177" t="n">
        <f aca="false">IF(AND(U89=0,T89&lt;&gt;0),1,0)</f>
        <v>0</v>
      </c>
      <c r="BI120" s="27"/>
    </row>
    <row r="121" customFormat="false" ht="15" hidden="false" customHeight="true" outlineLevel="0" collapsed="false">
      <c r="A121" s="224"/>
      <c r="B121" s="225"/>
      <c r="C121" s="263"/>
      <c r="D121" s="262" t="str">
        <f aca="false">D120</f>
        <v>TV Rodenbach Bronze</v>
      </c>
      <c r="E121" s="228" t="str">
        <f aca="false">E18</f>
        <v>TV Rodenbach Royal Red</v>
      </c>
      <c r="F121" s="231"/>
      <c r="G121" s="232"/>
      <c r="H121" s="229"/>
      <c r="I121" s="230"/>
      <c r="J121" s="231"/>
      <c r="K121" s="232"/>
      <c r="L121" s="229"/>
      <c r="M121" s="230"/>
      <c r="N121" s="231"/>
      <c r="O121" s="232"/>
      <c r="P121" s="235" t="str">
        <f aca="false">IF(F121="","",F121+H121+J121+L121+N121)</f>
        <v/>
      </c>
      <c r="Q121" s="236" t="str">
        <f aca="false">IF(G121="","",G121+I121+K121+M121+O121)</f>
        <v/>
      </c>
      <c r="R121" s="235" t="str">
        <f aca="false">IF(F121="","",AQ121+AS121+AU121+AW121+AY121)</f>
        <v/>
      </c>
      <c r="S121" s="236" t="str">
        <f aca="false">IF(G121="","",AR121+AT121+AV121+AX121+AZ121)</f>
        <v/>
      </c>
      <c r="T121" s="218" t="n">
        <f aca="false">IF(AND(R121&lt;&gt;"",R121=3,S121=0),3,              (IF(AND(R121&lt;&gt;"",R121=3,S121=1),3,                           (IF(AND(R121&lt;&gt;"",R121=3,S121=2),2,                        (IF(AND(R121&lt;&gt;"",R121=2),1,                                                 (IF(AND(R121&lt;&gt;"",R121=1),0,                                                               (IF(AND(R121&lt;&gt;"",R121=0),0,                                                                                0)))))))))))</f>
        <v>0</v>
      </c>
      <c r="U121" s="219" t="n">
        <f aca="false">IF(AND(S121&lt;&gt;"",S121=3,R121=0),3,              (IF(AND(S121&lt;&gt;"",S121=3,R121=1),3,                           (IF(AND(S121&lt;&gt;"",S121=3,R121=2),2,                        (IF(AND(S121&lt;&gt;"",S121=2),1,                                                 (IF(AND(S121&lt;&gt;"",S121=1),0,                                                               (IF(AND(S121&lt;&gt;"",S121=0),0,                                                                                0)))))))))))</f>
        <v>0</v>
      </c>
      <c r="V121" s="237"/>
      <c r="W121" s="237"/>
      <c r="X121" s="237"/>
      <c r="Y121" s="237"/>
      <c r="Z121" s="237"/>
      <c r="AA121" s="237"/>
      <c r="AB121" s="237"/>
      <c r="AC121" s="237"/>
      <c r="AD121" s="237"/>
      <c r="AE121" s="237"/>
      <c r="AF121" s="237"/>
      <c r="AG121" s="237"/>
      <c r="AH121" s="237"/>
      <c r="AI121" s="237"/>
      <c r="AJ121" s="237"/>
      <c r="AK121" s="237"/>
      <c r="AL121" s="237"/>
      <c r="AM121" s="238" t="str">
        <f aca="true">IF(U121&lt;&gt;"","",IF(C121&lt;&gt;"","verlegt",IF(B121&lt;TODAY(),"offen","")))</f>
        <v/>
      </c>
      <c r="AN121" s="238"/>
      <c r="AO121" s="239" t="str">
        <f aca="true">IF(U121&lt;&gt;"","",IF(C121="","",IF(C121&lt;TODAY(),"offen","")))</f>
        <v/>
      </c>
      <c r="AP121" s="239"/>
      <c r="AQ121" s="223" t="n">
        <f aca="false">IF(F121&gt;G121,1,0)</f>
        <v>0</v>
      </c>
      <c r="AR121" s="223" t="n">
        <f aca="false">IF(G121&gt;F121,1,0)</f>
        <v>0</v>
      </c>
      <c r="AS121" s="27" t="n">
        <f aca="false">IF(H121&gt;I121,1,0)</f>
        <v>0</v>
      </c>
      <c r="AT121" s="3" t="n">
        <f aca="false">IF(I121&gt;H121,1,0)</f>
        <v>0</v>
      </c>
      <c r="AU121" s="223" t="n">
        <f aca="false">IF(J121&gt;K121,1,0)</f>
        <v>0</v>
      </c>
      <c r="AV121" s="223" t="n">
        <f aca="false">IF(K121&gt;J121,1,0)</f>
        <v>0</v>
      </c>
      <c r="AW121" s="27" t="n">
        <f aca="false">IF(L121&gt;M121,1,0)</f>
        <v>0</v>
      </c>
      <c r="AX121" s="27" t="n">
        <f aca="false">IF(M121&gt;L121,1,0)</f>
        <v>0</v>
      </c>
      <c r="AY121" s="223" t="n">
        <f aca="false">IF(N121&gt;O121,1,0)</f>
        <v>0</v>
      </c>
      <c r="AZ121" s="223" t="n">
        <f aca="false">IF(O121&gt;N121,1,0)</f>
        <v>0</v>
      </c>
      <c r="BA121" s="177" t="n">
        <f aca="false">IF(T121=3,1,0)</f>
        <v>0</v>
      </c>
      <c r="BB121" s="177" t="n">
        <f aca="false">IF(T121=2,1,0)</f>
        <v>0</v>
      </c>
      <c r="BC121" s="177" t="n">
        <f aca="false">IF(T121=1,1,0)</f>
        <v>0</v>
      </c>
      <c r="BD121" s="177" t="n">
        <f aca="false">IF(AND(T121=0,U121&lt;&gt;0),1,0)</f>
        <v>0</v>
      </c>
      <c r="BE121" s="177" t="n">
        <f aca="false">IF(U100=3,1,0)</f>
        <v>0</v>
      </c>
      <c r="BF121" s="177" t="n">
        <f aca="false">IF(U100=2,1,0)</f>
        <v>0</v>
      </c>
      <c r="BG121" s="177" t="n">
        <f aca="false">IF(U100=1,1,0)</f>
        <v>0</v>
      </c>
      <c r="BH121" s="177" t="n">
        <f aca="false">IF(AND(U100=0,T100&lt;&gt;0),1,0)</f>
        <v>0</v>
      </c>
      <c r="BI121" s="27"/>
    </row>
    <row r="122" customFormat="false" ht="15" hidden="false" customHeight="true" outlineLevel="0" collapsed="false">
      <c r="A122" s="224"/>
      <c r="B122" s="225"/>
      <c r="C122" s="263"/>
      <c r="D122" s="262" t="str">
        <f aca="false">D121</f>
        <v>TV Rodenbach Bronze</v>
      </c>
      <c r="E122" s="228" t="str">
        <f aca="false">E21</f>
        <v>Niederrkirchen/Roßbach</v>
      </c>
      <c r="F122" s="231"/>
      <c r="G122" s="232"/>
      <c r="H122" s="229"/>
      <c r="I122" s="230"/>
      <c r="J122" s="231"/>
      <c r="K122" s="232"/>
      <c r="L122" s="229"/>
      <c r="M122" s="230"/>
      <c r="N122" s="231"/>
      <c r="O122" s="232"/>
      <c r="P122" s="235" t="str">
        <f aca="false">IF(F122="","",F122+H122+J122+L122+N122)</f>
        <v/>
      </c>
      <c r="Q122" s="236" t="str">
        <f aca="false">IF(G122="","",G122+I122+K122+M122+O122)</f>
        <v/>
      </c>
      <c r="R122" s="235" t="str">
        <f aca="false">IF(F122="","",AQ122+AS122+AU122+AW122+AY122)</f>
        <v/>
      </c>
      <c r="S122" s="236" t="str">
        <f aca="false">IF(G122="","",AR122+AT122+AV122+AX122+AZ122)</f>
        <v/>
      </c>
      <c r="T122" s="218" t="n">
        <f aca="false">IF(AND(R122&lt;&gt;"",R122=3,S122=0),3,              (IF(AND(R122&lt;&gt;"",R122=3,S122=1),3,                           (IF(AND(R122&lt;&gt;"",R122=3,S122=2),2,                        (IF(AND(R122&lt;&gt;"",R122=2),1,                                                 (IF(AND(R122&lt;&gt;"",R122=1),0,                                                               (IF(AND(R122&lt;&gt;"",R122=0),0,                                                                                0)))))))))))</f>
        <v>0</v>
      </c>
      <c r="U122" s="219" t="n">
        <f aca="false">IF(AND(S122&lt;&gt;"",S122=3,R122=0),3,              (IF(AND(S122&lt;&gt;"",S122=3,R122=1),3,                           (IF(AND(S122&lt;&gt;"",S122=3,R122=2),2,                        (IF(AND(S122&lt;&gt;"",S122=2),1,                                                 (IF(AND(S122&lt;&gt;"",S122=1),0,                                                               (IF(AND(S122&lt;&gt;"",S122=0),0,                                                                                0)))))))))))</f>
        <v>0</v>
      </c>
      <c r="V122" s="237"/>
      <c r="W122" s="237"/>
      <c r="X122" s="237"/>
      <c r="Y122" s="237"/>
      <c r="Z122" s="237"/>
      <c r="AA122" s="237"/>
      <c r="AB122" s="237"/>
      <c r="AC122" s="237"/>
      <c r="AD122" s="237"/>
      <c r="AE122" s="237"/>
      <c r="AF122" s="237"/>
      <c r="AG122" s="237"/>
      <c r="AH122" s="237"/>
      <c r="AI122" s="237"/>
      <c r="AJ122" s="237"/>
      <c r="AK122" s="237"/>
      <c r="AL122" s="237"/>
      <c r="AM122" s="238" t="str">
        <f aca="true">IF(U122&lt;&gt;"","",IF(C122&lt;&gt;"","verlegt",IF(B122&lt;TODAY(),"offen","")))</f>
        <v/>
      </c>
      <c r="AN122" s="238"/>
      <c r="AO122" s="239" t="str">
        <f aca="true">IF(U122&lt;&gt;"","",IF(C122="","",IF(C122&lt;TODAY(),"offen","")))</f>
        <v/>
      </c>
      <c r="AP122" s="239"/>
      <c r="AQ122" s="223" t="n">
        <f aca="false">IF(F122&gt;G122,1,0)</f>
        <v>0</v>
      </c>
      <c r="AR122" s="223" t="n">
        <f aca="false">IF(G122&gt;F122,1,0)</f>
        <v>0</v>
      </c>
      <c r="AS122" s="27" t="n">
        <f aca="false">IF(H122&gt;I122,1,0)</f>
        <v>0</v>
      </c>
      <c r="AT122" s="3" t="n">
        <f aca="false">IF(I122&gt;H122,1,0)</f>
        <v>0</v>
      </c>
      <c r="AU122" s="223" t="n">
        <f aca="false">IF(J122&gt;K122,1,0)</f>
        <v>0</v>
      </c>
      <c r="AV122" s="223" t="n">
        <f aca="false">IF(K122&gt;J122,1,0)</f>
        <v>0</v>
      </c>
      <c r="AW122" s="27" t="n">
        <f aca="false">IF(L122&gt;M122,1,0)</f>
        <v>0</v>
      </c>
      <c r="AX122" s="27" t="n">
        <f aca="false">IF(M122&gt;L122,1,0)</f>
        <v>0</v>
      </c>
      <c r="AY122" s="223" t="n">
        <f aca="false">IF(N122&gt;O122,1,0)</f>
        <v>0</v>
      </c>
      <c r="AZ122" s="223" t="n">
        <f aca="false">IF(O122&gt;N122,1,0)</f>
        <v>0</v>
      </c>
      <c r="BA122" s="177" t="n">
        <f aca="false">IF(T122=3,1,0)</f>
        <v>0</v>
      </c>
      <c r="BB122" s="177" t="n">
        <f aca="false">IF(T122=2,1,0)</f>
        <v>0</v>
      </c>
      <c r="BC122" s="177" t="n">
        <f aca="false">IF(T122=1,1,0)</f>
        <v>0</v>
      </c>
      <c r="BD122" s="177" t="n">
        <f aca="false">IF(AND(T122=0,U122&lt;&gt;0),1,0)</f>
        <v>0</v>
      </c>
      <c r="BE122" s="177" t="n">
        <f aca="false">IF(U111=3,1,0)</f>
        <v>0</v>
      </c>
      <c r="BF122" s="177" t="n">
        <f aca="false">IF(U111=2,1,0)</f>
        <v>0</v>
      </c>
      <c r="BG122" s="177" t="n">
        <f aca="false">IF(U111=1,1,0)</f>
        <v>0</v>
      </c>
      <c r="BH122" s="177" t="n">
        <f aca="false">IF(AND(U111=0,T111&lt;&gt;0),1,0)</f>
        <v>0</v>
      </c>
      <c r="BI122" s="27"/>
    </row>
    <row r="123" customFormat="false" ht="15" hidden="true" customHeight="true" outlineLevel="0" collapsed="false">
      <c r="A123" s="224"/>
      <c r="B123" s="225"/>
      <c r="C123" s="263"/>
      <c r="D123" s="262" t="str">
        <f aca="false">D122</f>
        <v>TV Rodenbach Bronze</v>
      </c>
      <c r="E123" s="228" t="n">
        <f aca="false">E27</f>
        <v>0</v>
      </c>
      <c r="F123" s="231"/>
      <c r="G123" s="232"/>
      <c r="H123" s="229"/>
      <c r="I123" s="230"/>
      <c r="J123" s="231"/>
      <c r="K123" s="232"/>
      <c r="L123" s="229"/>
      <c r="M123" s="230"/>
      <c r="N123" s="231"/>
      <c r="O123" s="232"/>
      <c r="P123" s="235" t="str">
        <f aca="false">IF(F123="","",F123+H123+J123+L123+N123)</f>
        <v/>
      </c>
      <c r="Q123" s="236" t="str">
        <f aca="false">IF(G123="","",G123+I123+K123+M123+O123)</f>
        <v/>
      </c>
      <c r="R123" s="235" t="str">
        <f aca="false">IF(F123="","",AQ123+AS123+AU123+AW123+AY123)</f>
        <v/>
      </c>
      <c r="S123" s="236" t="str">
        <f aca="false">IF(G123="","",AR123+AT123+AV123+AX123+AZ123)</f>
        <v/>
      </c>
      <c r="T123" s="218" t="n">
        <f aca="false">IF(AND(R123&lt;&gt;"",R123=3,S123=0),3,              (IF(AND(R123&lt;&gt;"",R123=3,S123=1),3,                           (IF(AND(R123&lt;&gt;"",R123=3,S123=2),2,                        (IF(AND(R123&lt;&gt;"",R123=2),1,                                                 (IF(AND(R123&lt;&gt;"",R123=1),0,                                                               (IF(AND(R123&lt;&gt;"",R123=0),0,                                                                                0)))))))))))</f>
        <v>0</v>
      </c>
      <c r="U123" s="219" t="n">
        <f aca="false">IF(AND(S123&lt;&gt;"",S123=3,R123=0),3,              (IF(AND(S123&lt;&gt;"",S123=3,R123=1),3,                           (IF(AND(S123&lt;&gt;"",S123=3,R123=2),2,                        (IF(AND(S123&lt;&gt;"",S123=2),1,                                                 (IF(AND(S123&lt;&gt;"",S123=1),0,                                                               (IF(AND(S123&lt;&gt;"",S123=0),0,                                                                                0)))))))))))</f>
        <v>0</v>
      </c>
      <c r="V123" s="237"/>
      <c r="W123" s="237"/>
      <c r="X123" s="237"/>
      <c r="Y123" s="237"/>
      <c r="Z123" s="237"/>
      <c r="AA123" s="237"/>
      <c r="AB123" s="237"/>
      <c r="AC123" s="237"/>
      <c r="AD123" s="237"/>
      <c r="AE123" s="237"/>
      <c r="AF123" s="237"/>
      <c r="AG123" s="237"/>
      <c r="AH123" s="237"/>
      <c r="AI123" s="237"/>
      <c r="AJ123" s="237"/>
      <c r="AK123" s="237"/>
      <c r="AL123" s="237"/>
      <c r="AM123" s="238" t="str">
        <f aca="true">IF(U123&lt;&gt;"","",IF(C123&lt;&gt;"","verlegt",IF(B123&lt;TODAY(),"offen","")))</f>
        <v/>
      </c>
      <c r="AN123" s="238"/>
      <c r="AO123" s="239" t="str">
        <f aca="true">IF(U123&lt;&gt;"","",IF(C123="","",IF(C123&lt;TODAY(),"offen","")))</f>
        <v/>
      </c>
      <c r="AP123" s="239"/>
      <c r="AQ123" s="223" t="n">
        <f aca="false">IF(F123&gt;G123,1,0)</f>
        <v>0</v>
      </c>
      <c r="AR123" s="223" t="n">
        <f aca="false">IF(G123&gt;F123,1,0)</f>
        <v>0</v>
      </c>
      <c r="AS123" s="27" t="n">
        <f aca="false">IF(H123&gt;I123,1,0)</f>
        <v>0</v>
      </c>
      <c r="AT123" s="3" t="n">
        <f aca="false">IF(I123&gt;H123,1,0)</f>
        <v>0</v>
      </c>
      <c r="AU123" s="223" t="n">
        <f aca="false">IF(J123&gt;K123,1,0)</f>
        <v>0</v>
      </c>
      <c r="AV123" s="223" t="n">
        <f aca="false">IF(K123&gt;J123,1,0)</f>
        <v>0</v>
      </c>
      <c r="AW123" s="27" t="n">
        <f aca="false">IF(L123&gt;M123,1,0)</f>
        <v>0</v>
      </c>
      <c r="AX123" s="27" t="n">
        <f aca="false">IF(M123&gt;L123,1,0)</f>
        <v>0</v>
      </c>
      <c r="AY123" s="223" t="n">
        <f aca="false">IF(N123&gt;O123,1,0)</f>
        <v>0</v>
      </c>
      <c r="AZ123" s="223" t="n">
        <f aca="false">IF(O123&gt;N123,1,0)</f>
        <v>0</v>
      </c>
      <c r="BA123" s="177" t="n">
        <f aca="false">IF(T123=3,1,0)</f>
        <v>0</v>
      </c>
      <c r="BB123" s="177" t="n">
        <f aca="false">IF(T123=2,1,0)</f>
        <v>0</v>
      </c>
      <c r="BC123" s="177" t="n">
        <f aca="false">IF(T123=1,1,0)</f>
        <v>0</v>
      </c>
      <c r="BD123" s="177" t="n">
        <f aca="false">IF(AND(T123=0,U123&lt;&gt;0),1,0)</f>
        <v>0</v>
      </c>
      <c r="BE123" s="177" t="n">
        <f aca="false">IF(U134=3,1,0)</f>
        <v>0</v>
      </c>
      <c r="BF123" s="177" t="n">
        <f aca="false">IF(U134=2,1,0)</f>
        <v>0</v>
      </c>
      <c r="BG123" s="177" t="n">
        <f aca="false">IF(U134=1,1,0)</f>
        <v>0</v>
      </c>
      <c r="BH123" s="177" t="n">
        <f aca="false">IF(AND(U134=0,T134&lt;&gt;0),1,0)</f>
        <v>0</v>
      </c>
      <c r="BI123" s="27"/>
    </row>
    <row r="124" customFormat="false" ht="15" hidden="true" customHeight="true" outlineLevel="0" collapsed="false">
      <c r="A124" s="224"/>
      <c r="B124" s="225"/>
      <c r="C124" s="263"/>
      <c r="D124" s="262" t="str">
        <f aca="false">D123</f>
        <v>TV Rodenbach Bronze</v>
      </c>
      <c r="E124" s="228" t="n">
        <f aca="false">E30</f>
        <v>0</v>
      </c>
      <c r="F124" s="231"/>
      <c r="G124" s="232"/>
      <c r="H124" s="229"/>
      <c r="I124" s="230"/>
      <c r="J124" s="231"/>
      <c r="K124" s="232"/>
      <c r="L124" s="229"/>
      <c r="M124" s="230"/>
      <c r="N124" s="231"/>
      <c r="O124" s="232"/>
      <c r="P124" s="235" t="str">
        <f aca="false">IF(F124="","",F124+H124+J124+L124+N124)</f>
        <v/>
      </c>
      <c r="Q124" s="236" t="str">
        <f aca="false">IF(G124="","",G124+I124+K124+M124+O124)</f>
        <v/>
      </c>
      <c r="R124" s="235" t="str">
        <f aca="false">IF(F124="","",AQ124+AS124+AU124+AW124+AY124)</f>
        <v/>
      </c>
      <c r="S124" s="236" t="str">
        <f aca="false">IF(G124="","",AR124+AT124+AV124+AX124+AZ124)</f>
        <v/>
      </c>
      <c r="T124" s="218" t="n">
        <f aca="false">IF(AND(R124&lt;&gt;"",R124=3,S124=0),3,              (IF(AND(R124&lt;&gt;"",R124=3,S124=1),3,                           (IF(AND(R124&lt;&gt;"",R124=3,S124=2),2,                        (IF(AND(R124&lt;&gt;"",R124=2),1,                                                 (IF(AND(R124&lt;&gt;"",R124=1),0,                                                               (IF(AND(R124&lt;&gt;"",R124=0),0,                                                                                0)))))))))))</f>
        <v>0</v>
      </c>
      <c r="U124" s="219" t="n">
        <f aca="false">IF(AND(S124&lt;&gt;"",S124=3,R124=0),3,              (IF(AND(S124&lt;&gt;"",S124=3,R124=1),3,                           (IF(AND(S124&lt;&gt;"",S124=3,R124=2),2,                        (IF(AND(S124&lt;&gt;"",S124=2),1,                                                 (IF(AND(S124&lt;&gt;"",S124=1),0,                                                               (IF(AND(S124&lt;&gt;"",S124=0),0,                                                                                0)))))))))))</f>
        <v>0</v>
      </c>
      <c r="V124" s="237"/>
      <c r="W124" s="237"/>
      <c r="X124" s="237"/>
      <c r="Y124" s="237"/>
      <c r="Z124" s="237"/>
      <c r="AA124" s="237"/>
      <c r="AB124" s="237"/>
      <c r="AC124" s="237"/>
      <c r="AD124" s="237"/>
      <c r="AE124" s="237"/>
      <c r="AF124" s="237"/>
      <c r="AG124" s="237"/>
      <c r="AH124" s="237"/>
      <c r="AI124" s="237"/>
      <c r="AJ124" s="237"/>
      <c r="AK124" s="237"/>
      <c r="AL124" s="237"/>
      <c r="AM124" s="238" t="str">
        <f aca="true">IF(U124&lt;&gt;"","",IF(C124&lt;&gt;"","verlegt",IF(B124&lt;TODAY(),"offen","")))</f>
        <v/>
      </c>
      <c r="AN124" s="238"/>
      <c r="AO124" s="239" t="str">
        <f aca="true">IF(U124&lt;&gt;"","",IF(C124="","",IF(C124&lt;TODAY(),"offen","")))</f>
        <v/>
      </c>
      <c r="AP124" s="239"/>
      <c r="AQ124" s="223" t="n">
        <f aca="false">IF(F124&gt;G124,1,0)</f>
        <v>0</v>
      </c>
      <c r="AR124" s="223" t="n">
        <f aca="false">IF(G124&gt;F124,1,0)</f>
        <v>0</v>
      </c>
      <c r="AS124" s="27" t="n">
        <f aca="false">IF(H124&gt;I124,1,0)</f>
        <v>0</v>
      </c>
      <c r="AT124" s="3" t="n">
        <f aca="false">IF(I124&gt;H124,1,0)</f>
        <v>0</v>
      </c>
      <c r="AU124" s="223" t="n">
        <f aca="false">IF(J124&gt;K124,1,0)</f>
        <v>0</v>
      </c>
      <c r="AV124" s="223" t="n">
        <f aca="false">IF(K124&gt;J124,1,0)</f>
        <v>0</v>
      </c>
      <c r="AW124" s="27" t="n">
        <f aca="false">IF(L124&gt;M124,1,0)</f>
        <v>0</v>
      </c>
      <c r="AX124" s="27" t="n">
        <f aca="false">IF(M124&gt;L124,1,0)</f>
        <v>0</v>
      </c>
      <c r="AY124" s="223" t="n">
        <f aca="false">IF(N124&gt;O124,1,0)</f>
        <v>0</v>
      </c>
      <c r="AZ124" s="223" t="n">
        <f aca="false">IF(O124&gt;N124,1,0)</f>
        <v>0</v>
      </c>
      <c r="BA124" s="177" t="n">
        <f aca="false">IF(T124=3,1,0)</f>
        <v>0</v>
      </c>
      <c r="BB124" s="177" t="n">
        <f aca="false">IF(T124=2,1,0)</f>
        <v>0</v>
      </c>
      <c r="BC124" s="177" t="n">
        <f aca="false">IF(T124=1,1,0)</f>
        <v>0</v>
      </c>
      <c r="BD124" s="177" t="n">
        <f aca="false">IF(AND(T124=0,U124&lt;&gt;0),1,0)</f>
        <v>0</v>
      </c>
      <c r="BE124" s="177" t="n">
        <f aca="false">IF(U145=3,1,0)</f>
        <v>0</v>
      </c>
      <c r="BF124" s="177" t="n">
        <f aca="false">IF(U145=2,1,0)</f>
        <v>0</v>
      </c>
      <c r="BG124" s="177" t="n">
        <f aca="false">IF(U145=1,1,0)</f>
        <v>0</v>
      </c>
      <c r="BH124" s="177" t="n">
        <f aca="false">IF(AND(U145=0,T145&lt;&gt;0),1,0)</f>
        <v>0</v>
      </c>
      <c r="BI124" s="27"/>
    </row>
    <row r="125" customFormat="false" ht="15" hidden="true" customHeight="true" outlineLevel="0" collapsed="false">
      <c r="A125" s="241"/>
      <c r="B125" s="242"/>
      <c r="C125" s="265"/>
      <c r="D125" s="266" t="str">
        <f aca="false">D124</f>
        <v>TV Rodenbach Bronze</v>
      </c>
      <c r="E125" s="267" t="n">
        <f aca="false">E33</f>
        <v>0</v>
      </c>
      <c r="F125" s="247"/>
      <c r="G125" s="248"/>
      <c r="H125" s="245"/>
      <c r="I125" s="246"/>
      <c r="J125" s="247"/>
      <c r="K125" s="248"/>
      <c r="L125" s="245"/>
      <c r="M125" s="246"/>
      <c r="N125" s="247"/>
      <c r="O125" s="248"/>
      <c r="P125" s="251" t="str">
        <f aca="false">IF(F125="","",F125+H125+J125+L125+N125)</f>
        <v/>
      </c>
      <c r="Q125" s="252" t="str">
        <f aca="false">IF(G125="","",G125+I125+K125+M125+O125)</f>
        <v/>
      </c>
      <c r="R125" s="251" t="str">
        <f aca="false">IF(F125="","",AQ125+AS125+AU125+AW125+AY125)</f>
        <v/>
      </c>
      <c r="S125" s="252" t="str">
        <f aca="false">IF(G125="","",AR125+AT125+AV125+AX125+AZ125)</f>
        <v/>
      </c>
      <c r="T125" s="218" t="n">
        <f aca="false">IF(AND(R125&lt;&gt;"",R125=3,S125=0),3,              (IF(AND(R125&lt;&gt;"",R125=3,S125=1),3,                           (IF(AND(R125&lt;&gt;"",R125=3,S125=2),2,                        (IF(AND(R125&lt;&gt;"",R125=2),1,                                                 (IF(AND(R125&lt;&gt;"",R125=1),0,                                                               (IF(AND(R125&lt;&gt;"",R125=0),0,                                                                                0)))))))))))</f>
        <v>0</v>
      </c>
      <c r="U125" s="219" t="n">
        <f aca="false">IF(AND(S125&lt;&gt;"",S125=3,R125=0),3,              (IF(AND(S125&lt;&gt;"",S125=3,R125=1),3,                           (IF(AND(S125&lt;&gt;"",S125=3,R125=2),2,                        (IF(AND(S125&lt;&gt;"",S125=2),1,                                                 (IF(AND(S125&lt;&gt;"",S125=1),0,                                                               (IF(AND(S125&lt;&gt;"",S125=0),0,                                                                                0)))))))))))</f>
        <v>0</v>
      </c>
      <c r="V125" s="253"/>
      <c r="W125" s="253"/>
      <c r="X125" s="253"/>
      <c r="Y125" s="253"/>
      <c r="Z125" s="253"/>
      <c r="AA125" s="253"/>
      <c r="AB125" s="253"/>
      <c r="AC125" s="253"/>
      <c r="AD125" s="253"/>
      <c r="AE125" s="253"/>
      <c r="AF125" s="253"/>
      <c r="AG125" s="253"/>
      <c r="AH125" s="253"/>
      <c r="AI125" s="253"/>
      <c r="AJ125" s="253"/>
      <c r="AK125" s="253"/>
      <c r="AL125" s="253"/>
      <c r="AM125" s="254" t="str">
        <f aca="true">IF(U125&lt;&gt;"","",IF(C125&lt;&gt;"","verlegt",IF(B125&lt;TODAY(),"offen","")))</f>
        <v/>
      </c>
      <c r="AN125" s="254"/>
      <c r="AO125" s="255" t="str">
        <f aca="true">IF(U125&lt;&gt;"","",IF(C125="","",IF(C125&lt;TODAY(),"offen","")))</f>
        <v/>
      </c>
      <c r="AP125" s="255"/>
      <c r="AQ125" s="223" t="n">
        <f aca="false">IF(F125&gt;G125,1,0)</f>
        <v>0</v>
      </c>
      <c r="AR125" s="223" t="n">
        <f aca="false">IF(G125&gt;F125,1,0)</f>
        <v>0</v>
      </c>
      <c r="AS125" s="27" t="n">
        <f aca="false">IF(H125&gt;I125,1,0)</f>
        <v>0</v>
      </c>
      <c r="AT125" s="3" t="n">
        <f aca="false">IF(I125&gt;H125,1,0)</f>
        <v>0</v>
      </c>
      <c r="AU125" s="223" t="n">
        <f aca="false">IF(J125&gt;K125,1,0)</f>
        <v>0</v>
      </c>
      <c r="AV125" s="223" t="n">
        <f aca="false">IF(K125&gt;J125,1,0)</f>
        <v>0</v>
      </c>
      <c r="AW125" s="27" t="n">
        <f aca="false">IF(L125&gt;M125,1,0)</f>
        <v>0</v>
      </c>
      <c r="AX125" s="27" t="n">
        <f aca="false">IF(M125&gt;L125,1,0)</f>
        <v>0</v>
      </c>
      <c r="AY125" s="223" t="n">
        <f aca="false">IF(N125&gt;O125,1,0)</f>
        <v>0</v>
      </c>
      <c r="AZ125" s="223" t="n">
        <f aca="false">IF(O125&gt;N125,1,0)</f>
        <v>0</v>
      </c>
      <c r="BA125" s="177" t="n">
        <f aca="false">IF(T125=3,1,0)</f>
        <v>0</v>
      </c>
      <c r="BB125" s="177" t="n">
        <f aca="false">IF(T125=2,1,0)</f>
        <v>0</v>
      </c>
      <c r="BC125" s="177" t="n">
        <f aca="false">IF(T125=1,1,0)</f>
        <v>0</v>
      </c>
      <c r="BD125" s="177" t="n">
        <f aca="false">IF(AND(T125=0,U125&lt;&gt;0),1,0)</f>
        <v>0</v>
      </c>
      <c r="BE125" s="177" t="n">
        <f aca="false">IF(U156=3,1,0)</f>
        <v>0</v>
      </c>
      <c r="BF125" s="177" t="n">
        <f aca="false">IF(U156=2,1,0)</f>
        <v>0</v>
      </c>
      <c r="BG125" s="177" t="n">
        <f aca="false">IF(U156=1,1,0)</f>
        <v>0</v>
      </c>
      <c r="BH125" s="177" t="n">
        <f aca="false">IF(AND(U156=0,T156&lt;&gt;0),1,0)</f>
        <v>0</v>
      </c>
      <c r="BI125" s="27"/>
    </row>
    <row r="126" customFormat="false" ht="15" hidden="false" customHeight="true" outlineLevel="0" collapsed="false">
      <c r="A126" s="26"/>
      <c r="C126" s="27"/>
      <c r="D126" s="24"/>
      <c r="E126" s="24"/>
      <c r="T126" s="218" t="n">
        <f aca="false">IF(AND(R126&lt;&gt;"",R126=3,S126=0),3,              (IF(AND(R126&lt;&gt;"",R126=3,S126=1),3,                           (IF(AND(R126&lt;&gt;"",R126=3,S126=2),2,                        (IF(AND(R126&lt;&gt;"",R126=2),1,                                                 (IF(AND(R126&lt;&gt;"",R126=1),0,                                                               (IF(AND(R126&lt;&gt;"",R126=0),0,                                                                                0)))))))))))</f>
        <v>0</v>
      </c>
      <c r="U126" s="219" t="n">
        <f aca="false">IF(AND(S126&lt;&gt;"",S126=3,R126=0),3,              (IF(AND(S126&lt;&gt;"",S126=3,R126=1),3,                           (IF(AND(S126&lt;&gt;"",S126=3,R126=2),2,                        (IF(AND(S126&lt;&gt;"",S126=2),1,                                                 (IF(AND(S126&lt;&gt;"",S126=1),0,                                                               (IF(AND(S126&lt;&gt;"",S126=0),0,                                                                                0)))))))))))</f>
        <v>0</v>
      </c>
      <c r="V126" s="256"/>
      <c r="W126" s="256"/>
      <c r="X126" s="257"/>
      <c r="Y126" s="257"/>
      <c r="Z126" s="257"/>
      <c r="AA126" s="257"/>
      <c r="AB126" s="257"/>
      <c r="AC126" s="257"/>
      <c r="AD126" s="257"/>
      <c r="AE126" s="257"/>
      <c r="AF126" s="257"/>
      <c r="AG126" s="257"/>
      <c r="AH126" s="257"/>
      <c r="AI126" s="257"/>
      <c r="AJ126" s="257"/>
      <c r="AK126" s="257"/>
      <c r="AL126" s="257"/>
      <c r="AM126" s="257"/>
      <c r="AQ126" s="223"/>
      <c r="AR126" s="223"/>
      <c r="AS126" s="27"/>
      <c r="AU126" s="223"/>
      <c r="AV126" s="223"/>
      <c r="AW126" s="27"/>
      <c r="AX126" s="27"/>
      <c r="AY126" s="223"/>
      <c r="AZ126" s="223"/>
      <c r="BA126" s="258" t="n">
        <f aca="false">SUM(BA116:BA125)</f>
        <v>0</v>
      </c>
      <c r="BB126" s="258" t="n">
        <f aca="false">SUM(BB116:BB125)</f>
        <v>0</v>
      </c>
      <c r="BC126" s="258" t="n">
        <f aca="false">SUM(BC116:BC125)</f>
        <v>0</v>
      </c>
      <c r="BD126" s="258" t="n">
        <f aca="false">SUM(BD116:BD125)</f>
        <v>0</v>
      </c>
      <c r="BE126" s="258" t="n">
        <f aca="false">SUM(BE116:BE125)</f>
        <v>0</v>
      </c>
      <c r="BF126" s="258" t="n">
        <f aca="false">SUM(BF116:BF125)</f>
        <v>0</v>
      </c>
      <c r="BG126" s="258" t="n">
        <f aca="false">SUM(BG116:BG125)</f>
        <v>0</v>
      </c>
      <c r="BH126" s="258" t="n">
        <f aca="false">SUM(BH116:BH125)</f>
        <v>0</v>
      </c>
      <c r="BI126" s="27" t="n">
        <f aca="false">SUM(BA126:BH126)</f>
        <v>0</v>
      </c>
    </row>
    <row r="127" customFormat="false" ht="15" hidden="true" customHeight="true" outlineLevel="0" collapsed="false">
      <c r="A127" s="205"/>
      <c r="B127" s="206"/>
      <c r="C127" s="259"/>
      <c r="D127" s="260" t="n">
        <f aca="false">E27</f>
        <v>0</v>
      </c>
      <c r="E127" s="209" t="str">
        <f aca="false">E3</f>
        <v>Erlenbach/Morlautern </v>
      </c>
      <c r="F127" s="212"/>
      <c r="G127" s="213"/>
      <c r="H127" s="210"/>
      <c r="I127" s="211"/>
      <c r="J127" s="212"/>
      <c r="K127" s="213"/>
      <c r="L127" s="210"/>
      <c r="M127" s="211"/>
      <c r="N127" s="212"/>
      <c r="O127" s="213"/>
      <c r="P127" s="216" t="str">
        <f aca="false">IF(F127="","",F127+H127+J127+L127+N127)</f>
        <v/>
      </c>
      <c r="Q127" s="217" t="str">
        <f aca="false">IF(G127="","",G127+I127+K127+M127+O127)</f>
        <v/>
      </c>
      <c r="R127" s="216" t="str">
        <f aca="false">IF(F127="","",AQ127+AS127+AU127+AW127+AY127)</f>
        <v/>
      </c>
      <c r="S127" s="217" t="str">
        <f aca="false">IF(G127="","",AR127+AT127+AV127+AX127+AZ127)</f>
        <v/>
      </c>
      <c r="T127" s="218" t="n">
        <f aca="false">IF(AND(R127&lt;&gt;"",R127=3,S127=0),3,              (IF(AND(R127&lt;&gt;"",R127=3,S127=1),3,                           (IF(AND(R127&lt;&gt;"",R127=3,S127=2),2,                        (IF(AND(R127&lt;&gt;"",R127=2),1,                                                 (IF(AND(R127&lt;&gt;"",R127=1),0,                                                               (IF(AND(R127&lt;&gt;"",R127=0),0,                                                                                0)))))))))))</f>
        <v>0</v>
      </c>
      <c r="U127" s="219" t="n">
        <f aca="false">IF(AND(S127&lt;&gt;"",S127=3,R127=0),3,              (IF(AND(S127&lt;&gt;"",S127=3,R127=1),3,                           (IF(AND(S127&lt;&gt;"",S127=3,R127=2),2,                        (IF(AND(S127&lt;&gt;"",S127=2),1,                                                 (IF(AND(S127&lt;&gt;"",S127=1),0,                                                               (IF(AND(S127&lt;&gt;"",S127=0),0,                                                                                0)))))))))))</f>
        <v>0</v>
      </c>
      <c r="V127" s="220"/>
      <c r="W127" s="220"/>
      <c r="X127" s="220"/>
      <c r="Y127" s="220"/>
      <c r="Z127" s="220"/>
      <c r="AA127" s="220"/>
      <c r="AB127" s="220"/>
      <c r="AC127" s="220"/>
      <c r="AD127" s="220"/>
      <c r="AE127" s="220"/>
      <c r="AF127" s="220"/>
      <c r="AG127" s="220"/>
      <c r="AH127" s="220"/>
      <c r="AI127" s="220"/>
      <c r="AJ127" s="220"/>
      <c r="AK127" s="220"/>
      <c r="AL127" s="220"/>
      <c r="AM127" s="221" t="str">
        <f aca="true">IF(U127&lt;&gt;"","",IF(C127&lt;&gt;"","verlegt",IF(B127&lt;TODAY(),"offen","")))</f>
        <v/>
      </c>
      <c r="AN127" s="221"/>
      <c r="AO127" s="222" t="str">
        <f aca="true">IF(U127&lt;&gt;"","",IF(C127="","",IF(C127&lt;TODAY(),"offen","")))</f>
        <v/>
      </c>
      <c r="AP127" s="222"/>
      <c r="AQ127" s="223" t="n">
        <f aca="false">IF(F127&gt;G127,1,0)</f>
        <v>0</v>
      </c>
      <c r="AR127" s="223" t="n">
        <f aca="false">IF(G127&gt;F127,1,0)</f>
        <v>0</v>
      </c>
      <c r="AS127" s="27" t="n">
        <f aca="false">IF(H127&gt;I127,1,0)</f>
        <v>0</v>
      </c>
      <c r="AT127" s="3" t="n">
        <f aca="false">IF(I127&gt;H127,1,0)</f>
        <v>0</v>
      </c>
      <c r="AU127" s="223" t="n">
        <f aca="false">IF(J127&gt;K127,1,0)</f>
        <v>0</v>
      </c>
      <c r="AV127" s="223" t="n">
        <f aca="false">IF(K127&gt;J127,1,0)</f>
        <v>0</v>
      </c>
      <c r="AW127" s="27" t="n">
        <f aca="false">IF(L127&gt;M127,1,0)</f>
        <v>0</v>
      </c>
      <c r="AX127" s="27" t="n">
        <f aca="false">IF(M127&gt;L127,1,0)</f>
        <v>0</v>
      </c>
      <c r="AY127" s="223" t="n">
        <f aca="false">IF(N127&gt;O127,1,0)</f>
        <v>0</v>
      </c>
      <c r="AZ127" s="223" t="n">
        <f aca="false">IF(O127&gt;N127,1,0)</f>
        <v>0</v>
      </c>
      <c r="BA127" s="177" t="n">
        <f aca="false">IF(T127=3,1,0)</f>
        <v>0</v>
      </c>
      <c r="BB127" s="177" t="n">
        <f aca="false">IF(T127=2,1,0)</f>
        <v>0</v>
      </c>
      <c r="BC127" s="177" t="n">
        <f aca="false">IF(T127=1,1,0)</f>
        <v>0</v>
      </c>
      <c r="BD127" s="177" t="n">
        <f aca="false">IF(AND(T127=0,U127&lt;&gt;0),1,0)</f>
        <v>0</v>
      </c>
      <c r="BE127" s="177" t="n">
        <f aca="false">IF(U46=3,1,0)</f>
        <v>0</v>
      </c>
      <c r="BF127" s="177" t="n">
        <f aca="false">IF(U46=2,1,0)</f>
        <v>0</v>
      </c>
      <c r="BG127" s="177" t="n">
        <f aca="false">IF(U46=1,1,0)</f>
        <v>0</v>
      </c>
      <c r="BH127" s="177" t="n">
        <f aca="false">IF(AND(U46=0,T46&lt;&gt;0),1,0)</f>
        <v>0</v>
      </c>
      <c r="BI127" s="27"/>
    </row>
    <row r="128" customFormat="false" ht="15" hidden="true" customHeight="true" outlineLevel="0" collapsed="false">
      <c r="A128" s="224"/>
      <c r="B128" s="225"/>
      <c r="C128" s="263"/>
      <c r="D128" s="262" t="n">
        <f aca="false">D127</f>
        <v>0</v>
      </c>
      <c r="E128" s="228" t="str">
        <f aca="false">E6</f>
        <v>TV Rodenbach Silver</v>
      </c>
      <c r="F128" s="231"/>
      <c r="G128" s="232"/>
      <c r="H128" s="229"/>
      <c r="I128" s="230"/>
      <c r="J128" s="231"/>
      <c r="K128" s="232"/>
      <c r="L128" s="229"/>
      <c r="M128" s="230"/>
      <c r="N128" s="231"/>
      <c r="O128" s="232"/>
      <c r="P128" s="235" t="str">
        <f aca="false">IF(F128="","",F128+H128+J128+L128+N128)</f>
        <v/>
      </c>
      <c r="Q128" s="236" t="str">
        <f aca="false">IF(G128="","",G128+I128+K128+M128+O128)</f>
        <v/>
      </c>
      <c r="R128" s="235" t="str">
        <f aca="false">IF(F128="","",AQ128+AS128+AU128+AW128+AY128)</f>
        <v/>
      </c>
      <c r="S128" s="236" t="str">
        <f aca="false">IF(G128="","",AR128+AT128+AV128+AX128+AZ128)</f>
        <v/>
      </c>
      <c r="T128" s="218" t="n">
        <f aca="false">IF(AND(R128&lt;&gt;"",R128=3,S128=0),3,              (IF(AND(R128&lt;&gt;"",R128=3,S128=1),3,                           (IF(AND(R128&lt;&gt;"",R128=3,S128=2),2,                        (IF(AND(R128&lt;&gt;"",R128=2),1,                                                 (IF(AND(R128&lt;&gt;"",R128=1),0,                                                               (IF(AND(R128&lt;&gt;"",R128=0),0,                                                                                0)))))))))))</f>
        <v>0</v>
      </c>
      <c r="U128" s="219" t="n">
        <f aca="false">IF(AND(S128&lt;&gt;"",S128=3,R128=0),3,              (IF(AND(S128&lt;&gt;"",S128=3,R128=1),3,                           (IF(AND(S128&lt;&gt;"",S128=3,R128=2),2,                        (IF(AND(S128&lt;&gt;"",S128=2),1,                                                 (IF(AND(S128&lt;&gt;"",S128=1),0,                                                               (IF(AND(S128&lt;&gt;"",S128=0),0,                                                                                0)))))))))))</f>
        <v>0</v>
      </c>
      <c r="V128" s="237"/>
      <c r="W128" s="237"/>
      <c r="X128" s="237"/>
      <c r="Y128" s="237"/>
      <c r="Z128" s="237"/>
      <c r="AA128" s="237"/>
      <c r="AB128" s="237"/>
      <c r="AC128" s="237"/>
      <c r="AD128" s="237"/>
      <c r="AE128" s="237"/>
      <c r="AF128" s="237"/>
      <c r="AG128" s="237"/>
      <c r="AH128" s="237"/>
      <c r="AI128" s="237"/>
      <c r="AJ128" s="237"/>
      <c r="AK128" s="237"/>
      <c r="AL128" s="237"/>
      <c r="AM128" s="238" t="str">
        <f aca="true">IF(U128&lt;&gt;"","",IF(C128&lt;&gt;"","verlegt",IF(B128&lt;TODAY(),"offen","")))</f>
        <v/>
      </c>
      <c r="AN128" s="238"/>
      <c r="AO128" s="239" t="str">
        <f aca="true">IF(U128&lt;&gt;"","",IF(C128="","",IF(C128&lt;TODAY(),"offen","")))</f>
        <v/>
      </c>
      <c r="AP128" s="239"/>
      <c r="AQ128" s="223" t="n">
        <f aca="false">IF(F128&gt;G128,1,0)</f>
        <v>0</v>
      </c>
      <c r="AR128" s="223" t="n">
        <f aca="false">IF(G128&gt;F128,1,0)</f>
        <v>0</v>
      </c>
      <c r="AS128" s="27" t="n">
        <f aca="false">IF(H128&gt;I128,1,0)</f>
        <v>0</v>
      </c>
      <c r="AT128" s="3" t="n">
        <f aca="false">IF(I128&gt;H128,1,0)</f>
        <v>0</v>
      </c>
      <c r="AU128" s="223" t="n">
        <f aca="false">IF(J128&gt;K128,1,0)</f>
        <v>0</v>
      </c>
      <c r="AV128" s="223" t="n">
        <f aca="false">IF(K128&gt;J128,1,0)</f>
        <v>0</v>
      </c>
      <c r="AW128" s="27" t="n">
        <f aca="false">IF(L128&gt;M128,1,0)</f>
        <v>0</v>
      </c>
      <c r="AX128" s="27" t="n">
        <f aca="false">IF(M128&gt;L128,1,0)</f>
        <v>0</v>
      </c>
      <c r="AY128" s="223" t="n">
        <f aca="false">IF(N128&gt;O128,1,0)</f>
        <v>0</v>
      </c>
      <c r="AZ128" s="223" t="n">
        <f aca="false">IF(O128&gt;N128,1,0)</f>
        <v>0</v>
      </c>
      <c r="BA128" s="177" t="n">
        <f aca="false">IF(T128=3,1,0)</f>
        <v>0</v>
      </c>
      <c r="BB128" s="177" t="n">
        <f aca="false">IF(T128=2,1,0)</f>
        <v>0</v>
      </c>
      <c r="BC128" s="177" t="n">
        <f aca="false">IF(T128=1,1,0)</f>
        <v>0</v>
      </c>
      <c r="BD128" s="177" t="n">
        <f aca="false">IF(AND(T128=0,U128&lt;&gt;0),1,0)</f>
        <v>0</v>
      </c>
      <c r="BE128" s="177" t="n">
        <f aca="false">IF(U57=3,1,0)</f>
        <v>0</v>
      </c>
      <c r="BF128" s="177" t="n">
        <f aca="false">IF(U57=2,1,0)</f>
        <v>0</v>
      </c>
      <c r="BG128" s="177" t="n">
        <f aca="false">IF(U57=1,1,0)</f>
        <v>0</v>
      </c>
      <c r="BH128" s="177" t="n">
        <f aca="false">IF(AND(U57=0,T57&lt;&gt;0),1,0)</f>
        <v>0</v>
      </c>
      <c r="BI128" s="27"/>
    </row>
    <row r="129" customFormat="false" ht="15" hidden="true" customHeight="true" outlineLevel="0" collapsed="false">
      <c r="A129" s="224"/>
      <c r="B129" s="225"/>
      <c r="C129" s="263"/>
      <c r="D129" s="262" t="n">
        <f aca="false">D128</f>
        <v>0</v>
      </c>
      <c r="E129" s="228" t="str">
        <f aca="false">E9</f>
        <v>SV Miesau</v>
      </c>
      <c r="F129" s="231"/>
      <c r="G129" s="232"/>
      <c r="H129" s="229"/>
      <c r="I129" s="230"/>
      <c r="J129" s="231"/>
      <c r="K129" s="232"/>
      <c r="L129" s="229"/>
      <c r="M129" s="230"/>
      <c r="N129" s="231"/>
      <c r="O129" s="232"/>
      <c r="P129" s="235" t="str">
        <f aca="false">IF(F129="","",F129+H129+J129+L129+N129)</f>
        <v/>
      </c>
      <c r="Q129" s="236" t="str">
        <f aca="false">IF(G129="","",G129+I129+K129+M129+O129)</f>
        <v/>
      </c>
      <c r="R129" s="235" t="str">
        <f aca="false">IF(F129="","",AQ129+AS129+AU129+AW129+AY129)</f>
        <v/>
      </c>
      <c r="S129" s="236" t="str">
        <f aca="false">IF(G129="","",AR129+AT129+AV129+AX129+AZ129)</f>
        <v/>
      </c>
      <c r="T129" s="218" t="n">
        <f aca="false">IF(AND(R129&lt;&gt;"",R129=3,S129=0),3,              (IF(AND(R129&lt;&gt;"",R129=3,S129=1),3,                           (IF(AND(R129&lt;&gt;"",R129=3,S129=2),2,                        (IF(AND(R129&lt;&gt;"",R129=2),1,                                                 (IF(AND(R129&lt;&gt;"",R129=1),0,                                                               (IF(AND(R129&lt;&gt;"",R129=0),0,                                                                                0)))))))))))</f>
        <v>0</v>
      </c>
      <c r="U129" s="219" t="n">
        <f aca="false">IF(AND(S129&lt;&gt;"",S129=3,R129=0),3,              (IF(AND(S129&lt;&gt;"",S129=3,R129=1),3,                           (IF(AND(S129&lt;&gt;"",S129=3,R129=2),2,                        (IF(AND(S129&lt;&gt;"",S129=2),1,                                                 (IF(AND(S129&lt;&gt;"",S129=1),0,                                                               (IF(AND(S129&lt;&gt;"",S129=0),0,                                                                                0)))))))))))</f>
        <v>0</v>
      </c>
      <c r="V129" s="237"/>
      <c r="W129" s="237"/>
      <c r="X129" s="237"/>
      <c r="Y129" s="237"/>
      <c r="Z129" s="237"/>
      <c r="AA129" s="237"/>
      <c r="AB129" s="237"/>
      <c r="AC129" s="237"/>
      <c r="AD129" s="237"/>
      <c r="AE129" s="237"/>
      <c r="AF129" s="237"/>
      <c r="AG129" s="237"/>
      <c r="AH129" s="237"/>
      <c r="AI129" s="237"/>
      <c r="AJ129" s="237"/>
      <c r="AK129" s="237"/>
      <c r="AL129" s="237"/>
      <c r="AM129" s="238" t="str">
        <f aca="true">IF(U129&lt;&gt;"","",IF(C129&lt;&gt;"","verlegt",IF(B129&lt;TODAY(),"offen","")))</f>
        <v/>
      </c>
      <c r="AN129" s="238"/>
      <c r="AO129" s="239" t="str">
        <f aca="true">IF(U129&lt;&gt;"","",IF(C129="","",IF(C129&lt;TODAY(),"offen","")))</f>
        <v/>
      </c>
      <c r="AP129" s="239"/>
      <c r="AQ129" s="223" t="n">
        <f aca="false">IF(F129&gt;G129,1,0)</f>
        <v>0</v>
      </c>
      <c r="AR129" s="223" t="n">
        <f aca="false">IF(G129&gt;F129,1,0)</f>
        <v>0</v>
      </c>
      <c r="AS129" s="27" t="n">
        <f aca="false">IF(H129&gt;I129,1,0)</f>
        <v>0</v>
      </c>
      <c r="AT129" s="3" t="n">
        <f aca="false">IF(I129&gt;H129,1,0)</f>
        <v>0</v>
      </c>
      <c r="AU129" s="223" t="n">
        <f aca="false">IF(J129&gt;K129,1,0)</f>
        <v>0</v>
      </c>
      <c r="AV129" s="223" t="n">
        <f aca="false">IF(K129&gt;J129,1,0)</f>
        <v>0</v>
      </c>
      <c r="AW129" s="27" t="n">
        <f aca="false">IF(L129&gt;M129,1,0)</f>
        <v>0</v>
      </c>
      <c r="AX129" s="27" t="n">
        <f aca="false">IF(M129&gt;L129,1,0)</f>
        <v>0</v>
      </c>
      <c r="AY129" s="223" t="n">
        <f aca="false">IF(N129&gt;O129,1,0)</f>
        <v>0</v>
      </c>
      <c r="AZ129" s="223" t="n">
        <f aca="false">IF(O129&gt;N129,1,0)</f>
        <v>0</v>
      </c>
      <c r="BA129" s="177" t="n">
        <f aca="false">IF(T129=3,1,0)</f>
        <v>0</v>
      </c>
      <c r="BB129" s="177" t="n">
        <f aca="false">IF(T129=2,1,0)</f>
        <v>0</v>
      </c>
      <c r="BC129" s="177" t="n">
        <f aca="false">IF(T129=1,1,0)</f>
        <v>0</v>
      </c>
      <c r="BD129" s="177" t="n">
        <f aca="false">IF(AND(T129=0,U129&lt;&gt;0),1,0)</f>
        <v>0</v>
      </c>
      <c r="BE129" s="177" t="n">
        <f aca="false">IF(U68=3,1,0)</f>
        <v>0</v>
      </c>
      <c r="BF129" s="177" t="n">
        <f aca="false">IF(U68=2,1,0)</f>
        <v>0</v>
      </c>
      <c r="BG129" s="177" t="n">
        <f aca="false">IF(U68=1,1,0)</f>
        <v>0</v>
      </c>
      <c r="BH129" s="177" t="n">
        <f aca="false">IF(AND(U68=0,T68&lt;&gt;0),1,0)</f>
        <v>0</v>
      </c>
      <c r="BI129" s="27"/>
    </row>
    <row r="130" customFormat="false" ht="15" hidden="true" customHeight="true" outlineLevel="0" collapsed="false">
      <c r="A130" s="224"/>
      <c r="B130" s="225"/>
      <c r="C130" s="263"/>
      <c r="D130" s="262" t="n">
        <f aca="false">D129</f>
        <v>0</v>
      </c>
      <c r="E130" s="228" t="str">
        <f aca="false">E12</f>
        <v>TV Rodenbach Purple</v>
      </c>
      <c r="F130" s="231"/>
      <c r="G130" s="232"/>
      <c r="H130" s="229"/>
      <c r="I130" s="230"/>
      <c r="J130" s="231"/>
      <c r="K130" s="232"/>
      <c r="L130" s="229"/>
      <c r="M130" s="230"/>
      <c r="N130" s="231"/>
      <c r="O130" s="232"/>
      <c r="P130" s="235" t="str">
        <f aca="false">IF(F130="","",F130+H130+J130+L130+N130)</f>
        <v/>
      </c>
      <c r="Q130" s="236" t="str">
        <f aca="false">IF(G130="","",G130+I130+K130+M130+O130)</f>
        <v/>
      </c>
      <c r="R130" s="235" t="str">
        <f aca="false">IF(F130="","",AQ130+AS130+AU130+AW130+AY130)</f>
        <v/>
      </c>
      <c r="S130" s="236" t="str">
        <f aca="false">IF(G130="","",AR130+AT130+AV130+AX130+AZ130)</f>
        <v/>
      </c>
      <c r="T130" s="218" t="n">
        <f aca="false">IF(AND(R130&lt;&gt;"",R130=3,S130=0),3,              (IF(AND(R130&lt;&gt;"",R130=3,S130=1),3,                           (IF(AND(R130&lt;&gt;"",R130=3,S130=2),2,                        (IF(AND(R130&lt;&gt;"",R130=2),1,                                                 (IF(AND(R130&lt;&gt;"",R130=1),0,                                                               (IF(AND(R130&lt;&gt;"",R130=0),0,                                                                                0)))))))))))</f>
        <v>0</v>
      </c>
      <c r="U130" s="219" t="n">
        <f aca="false">IF(AND(S130&lt;&gt;"",S130=3,R130=0),3,              (IF(AND(S130&lt;&gt;"",S130=3,R130=1),3,                           (IF(AND(S130&lt;&gt;"",S130=3,R130=2),2,                        (IF(AND(S130&lt;&gt;"",S130=2),1,                                                 (IF(AND(S130&lt;&gt;"",S130=1),0,                                                               (IF(AND(S130&lt;&gt;"",S130=0),0,                                                                                0)))))))))))</f>
        <v>0</v>
      </c>
      <c r="V130" s="237"/>
      <c r="W130" s="237"/>
      <c r="X130" s="237"/>
      <c r="Y130" s="237"/>
      <c r="Z130" s="237"/>
      <c r="AA130" s="237"/>
      <c r="AB130" s="237"/>
      <c r="AC130" s="237"/>
      <c r="AD130" s="237"/>
      <c r="AE130" s="237"/>
      <c r="AF130" s="237"/>
      <c r="AG130" s="237"/>
      <c r="AH130" s="237"/>
      <c r="AI130" s="237"/>
      <c r="AJ130" s="237"/>
      <c r="AK130" s="237"/>
      <c r="AL130" s="237"/>
      <c r="AM130" s="264" t="str">
        <f aca="true">IF(U130&lt;&gt;"","",IF(C130&lt;&gt;"","verlegt",IF(B130&lt;TODAY(),"offen","")))</f>
        <v/>
      </c>
      <c r="AN130" s="264"/>
      <c r="AO130" s="239" t="str">
        <f aca="true">IF(U130&lt;&gt;"","",IF(C130="","",IF(C130&lt;TODAY(),"offen","")))</f>
        <v/>
      </c>
      <c r="AP130" s="239"/>
      <c r="AQ130" s="223" t="n">
        <f aca="false">IF(F130&gt;G130,1,0)</f>
        <v>0</v>
      </c>
      <c r="AR130" s="223" t="n">
        <f aca="false">IF(G130&gt;F130,1,0)</f>
        <v>0</v>
      </c>
      <c r="AS130" s="27" t="n">
        <f aca="false">IF(H130&gt;I130,1,0)</f>
        <v>0</v>
      </c>
      <c r="AT130" s="3" t="n">
        <f aca="false">IF(I130&gt;H130,1,0)</f>
        <v>0</v>
      </c>
      <c r="AU130" s="223" t="n">
        <f aca="false">IF(J130&gt;K130,1,0)</f>
        <v>0</v>
      </c>
      <c r="AV130" s="223" t="n">
        <f aca="false">IF(K130&gt;J130,1,0)</f>
        <v>0</v>
      </c>
      <c r="AW130" s="27" t="n">
        <f aca="false">IF(L130&gt;M130,1,0)</f>
        <v>0</v>
      </c>
      <c r="AX130" s="27" t="n">
        <f aca="false">IF(M130&gt;L130,1,0)</f>
        <v>0</v>
      </c>
      <c r="AY130" s="223" t="n">
        <f aca="false">IF(N130&gt;O130,1,0)</f>
        <v>0</v>
      </c>
      <c r="AZ130" s="223" t="n">
        <f aca="false">IF(O130&gt;N130,1,0)</f>
        <v>0</v>
      </c>
      <c r="BA130" s="177" t="n">
        <f aca="false">IF(T130=3,1,0)</f>
        <v>0</v>
      </c>
      <c r="BB130" s="177" t="n">
        <f aca="false">IF(T130=2,1,0)</f>
        <v>0</v>
      </c>
      <c r="BC130" s="177" t="n">
        <f aca="false">IF(T130=1,1,0)</f>
        <v>0</v>
      </c>
      <c r="BD130" s="177" t="n">
        <f aca="false">IF(AND(T130=0,U130&lt;&gt;0),1,0)</f>
        <v>0</v>
      </c>
      <c r="BE130" s="177" t="n">
        <f aca="false">IF(U79=3,1,0)</f>
        <v>0</v>
      </c>
      <c r="BF130" s="177" t="n">
        <f aca="false">IF(U79=2,1,0)</f>
        <v>0</v>
      </c>
      <c r="BG130" s="177" t="n">
        <f aca="false">IF(U79=1,1,0)</f>
        <v>0</v>
      </c>
      <c r="BH130" s="177" t="n">
        <f aca="false">IF(AND(U79=0,T79&lt;&gt;0),1,0)</f>
        <v>0</v>
      </c>
      <c r="BI130" s="27"/>
    </row>
    <row r="131" customFormat="false" ht="15" hidden="true" customHeight="true" outlineLevel="0" collapsed="false">
      <c r="A131" s="224"/>
      <c r="B131" s="225"/>
      <c r="C131" s="263"/>
      <c r="D131" s="262" t="n">
        <f aca="false">D130</f>
        <v>0</v>
      </c>
      <c r="E131" s="228" t="str">
        <f aca="false">E15</f>
        <v>VBC Altenglan</v>
      </c>
      <c r="F131" s="231"/>
      <c r="G131" s="232"/>
      <c r="H131" s="229"/>
      <c r="I131" s="230"/>
      <c r="J131" s="231"/>
      <c r="K131" s="232"/>
      <c r="L131" s="229"/>
      <c r="M131" s="230"/>
      <c r="N131" s="231"/>
      <c r="O131" s="232"/>
      <c r="P131" s="235" t="str">
        <f aca="false">IF(F131="","",F131+H131+J131+L131+N131)</f>
        <v/>
      </c>
      <c r="Q131" s="236" t="str">
        <f aca="false">IF(G131="","",G131+I131+K131+M131+O131)</f>
        <v/>
      </c>
      <c r="R131" s="235" t="str">
        <f aca="false">IF(F131="","",AQ131+AS131+AU131+AW131+AY131)</f>
        <v/>
      </c>
      <c r="S131" s="236" t="str">
        <f aca="false">IF(G131="","",AR131+AT131+AV131+AX131+AZ131)</f>
        <v/>
      </c>
      <c r="T131" s="218" t="n">
        <f aca="false">IF(AND(R131&lt;&gt;"",R131=3,S131=0),3,              (IF(AND(R131&lt;&gt;"",R131=3,S131=1),3,                           (IF(AND(R131&lt;&gt;"",R131=3,S131=2),2,                        (IF(AND(R131&lt;&gt;"",R131=2),1,                                                 (IF(AND(R131&lt;&gt;"",R131=1),0,                                                               (IF(AND(R131&lt;&gt;"",R131=0),0,                                                                                0)))))))))))</f>
        <v>0</v>
      </c>
      <c r="U131" s="219" t="n">
        <f aca="false">IF(AND(S131&lt;&gt;"",S131=3,R131=0),3,              (IF(AND(S131&lt;&gt;"",S131=3,R131=1),3,                           (IF(AND(S131&lt;&gt;"",S131=3,R131=2),2,                        (IF(AND(S131&lt;&gt;"",S131=2),1,                                                 (IF(AND(S131&lt;&gt;"",S131=1),0,                                                               (IF(AND(S131&lt;&gt;"",S131=0),0,                                                                                0)))))))))))</f>
        <v>0</v>
      </c>
      <c r="V131" s="237"/>
      <c r="W131" s="237"/>
      <c r="X131" s="237"/>
      <c r="Y131" s="237"/>
      <c r="Z131" s="237"/>
      <c r="AA131" s="237"/>
      <c r="AB131" s="237"/>
      <c r="AC131" s="237"/>
      <c r="AD131" s="237"/>
      <c r="AE131" s="237"/>
      <c r="AF131" s="237"/>
      <c r="AG131" s="237"/>
      <c r="AH131" s="237"/>
      <c r="AI131" s="237"/>
      <c r="AJ131" s="237"/>
      <c r="AK131" s="237"/>
      <c r="AL131" s="237"/>
      <c r="AM131" s="238" t="str">
        <f aca="true">IF(U131&lt;&gt;"","",IF(C131&lt;&gt;"","verlegt",IF(B131&lt;TODAY(),"offen","")))</f>
        <v/>
      </c>
      <c r="AN131" s="238"/>
      <c r="AO131" s="239" t="str">
        <f aca="true">IF(U131&lt;&gt;"","",IF(C131="","",IF(C131&lt;TODAY(),"offen","")))</f>
        <v/>
      </c>
      <c r="AP131" s="239"/>
      <c r="AQ131" s="223" t="n">
        <f aca="false">IF(F131&gt;G131,1,0)</f>
        <v>0</v>
      </c>
      <c r="AR131" s="223" t="n">
        <f aca="false">IF(G131&gt;F131,1,0)</f>
        <v>0</v>
      </c>
      <c r="AS131" s="27" t="n">
        <f aca="false">IF(H131&gt;I131,1,0)</f>
        <v>0</v>
      </c>
      <c r="AT131" s="3" t="n">
        <f aca="false">IF(I131&gt;H131,1,0)</f>
        <v>0</v>
      </c>
      <c r="AU131" s="223" t="n">
        <f aca="false">IF(J131&gt;K131,1,0)</f>
        <v>0</v>
      </c>
      <c r="AV131" s="223" t="n">
        <f aca="false">IF(K131&gt;J131,1,0)</f>
        <v>0</v>
      </c>
      <c r="AW131" s="27" t="n">
        <f aca="false">IF(L131&gt;M131,1,0)</f>
        <v>0</v>
      </c>
      <c r="AX131" s="27" t="n">
        <f aca="false">IF(M131&gt;L131,1,0)</f>
        <v>0</v>
      </c>
      <c r="AY131" s="223" t="n">
        <f aca="false">IF(N131&gt;O131,1,0)</f>
        <v>0</v>
      </c>
      <c r="AZ131" s="223" t="n">
        <f aca="false">IF(O131&gt;N131,1,0)</f>
        <v>0</v>
      </c>
      <c r="BA131" s="177" t="n">
        <f aca="false">IF(T131=3,1,0)</f>
        <v>0</v>
      </c>
      <c r="BB131" s="177" t="n">
        <f aca="false">IF(T131=2,1,0)</f>
        <v>0</v>
      </c>
      <c r="BC131" s="177" t="n">
        <f aca="false">IF(T131=1,1,0)</f>
        <v>0</v>
      </c>
      <c r="BD131" s="177" t="n">
        <f aca="false">IF(AND(T131=0,U131&lt;&gt;0),1,0)</f>
        <v>0</v>
      </c>
      <c r="BE131" s="177" t="n">
        <f aca="false">IF(U90=3,1,0)</f>
        <v>0</v>
      </c>
      <c r="BF131" s="177" t="n">
        <f aca="false">IF(U90=2,1,0)</f>
        <v>0</v>
      </c>
      <c r="BG131" s="177" t="n">
        <f aca="false">IF(U90=1,1,0)</f>
        <v>0</v>
      </c>
      <c r="BH131" s="177" t="n">
        <f aca="false">IF(AND(U90=0,T90&lt;&gt;0),1,0)</f>
        <v>0</v>
      </c>
      <c r="BI131" s="27"/>
    </row>
    <row r="132" customFormat="false" ht="15" hidden="true" customHeight="true" outlineLevel="0" collapsed="false">
      <c r="A132" s="224"/>
      <c r="B132" s="225"/>
      <c r="C132" s="263"/>
      <c r="D132" s="262" t="n">
        <f aca="false">D131</f>
        <v>0</v>
      </c>
      <c r="E132" s="228" t="str">
        <f aca="false">E18</f>
        <v>TV Rodenbach Royal Red</v>
      </c>
      <c r="F132" s="231"/>
      <c r="G132" s="232"/>
      <c r="H132" s="229"/>
      <c r="I132" s="230"/>
      <c r="J132" s="231"/>
      <c r="K132" s="232"/>
      <c r="L132" s="229"/>
      <c r="M132" s="230"/>
      <c r="N132" s="231"/>
      <c r="O132" s="232"/>
      <c r="P132" s="235" t="str">
        <f aca="false">IF(F132="","",F132+H132+J132+L132+N132)</f>
        <v/>
      </c>
      <c r="Q132" s="236" t="str">
        <f aca="false">IF(G132="","",G132+I132+K132+M132+O132)</f>
        <v/>
      </c>
      <c r="R132" s="235" t="str">
        <f aca="false">IF(F132="","",AQ132+AS132+AU132+AW132+AY132)</f>
        <v/>
      </c>
      <c r="S132" s="236" t="str">
        <f aca="false">IF(G132="","",AR132+AT132+AV132+AX132+AZ132)</f>
        <v/>
      </c>
      <c r="T132" s="218" t="n">
        <f aca="false">IF(AND(R132&lt;&gt;"",R132=3,S132=0),3,              (IF(AND(R132&lt;&gt;"",R132=3,S132=1),3,                           (IF(AND(R132&lt;&gt;"",R132=3,S132=2),2,                        (IF(AND(R132&lt;&gt;"",R132=2),1,                                                 (IF(AND(R132&lt;&gt;"",R132=1),0,                                                               (IF(AND(R132&lt;&gt;"",R132=0),0,                                                                                0)))))))))))</f>
        <v>0</v>
      </c>
      <c r="U132" s="219" t="n">
        <f aca="false">IF(AND(S132&lt;&gt;"",S132=3,R132=0),3,              (IF(AND(S132&lt;&gt;"",S132=3,R132=1),3,                           (IF(AND(S132&lt;&gt;"",S132=3,R132=2),2,                        (IF(AND(S132&lt;&gt;"",S132=2),1,                                                 (IF(AND(S132&lt;&gt;"",S132=1),0,                                                               (IF(AND(S132&lt;&gt;"",S132=0),0,                                                                                0)))))))))))</f>
        <v>0</v>
      </c>
      <c r="V132" s="237"/>
      <c r="W132" s="237"/>
      <c r="X132" s="237"/>
      <c r="Y132" s="237"/>
      <c r="Z132" s="237"/>
      <c r="AA132" s="237"/>
      <c r="AB132" s="237"/>
      <c r="AC132" s="237"/>
      <c r="AD132" s="237"/>
      <c r="AE132" s="237"/>
      <c r="AF132" s="237"/>
      <c r="AG132" s="237"/>
      <c r="AH132" s="237"/>
      <c r="AI132" s="237"/>
      <c r="AJ132" s="237"/>
      <c r="AK132" s="237"/>
      <c r="AL132" s="237"/>
      <c r="AM132" s="238" t="str">
        <f aca="true">IF(U132&lt;&gt;"","",IF(C132&lt;&gt;"","verlegt",IF(B132&lt;TODAY(),"offen","")))</f>
        <v/>
      </c>
      <c r="AN132" s="238"/>
      <c r="AO132" s="239" t="str">
        <f aca="true">IF(U132&lt;&gt;"","",IF(C132="","",IF(C132&lt;TODAY(),"offen","")))</f>
        <v/>
      </c>
      <c r="AP132" s="239"/>
      <c r="AQ132" s="223" t="n">
        <f aca="false">IF(F132&gt;G132,1,0)</f>
        <v>0</v>
      </c>
      <c r="AR132" s="223" t="n">
        <f aca="false">IF(G132&gt;F132,1,0)</f>
        <v>0</v>
      </c>
      <c r="AS132" s="27" t="n">
        <f aca="false">IF(H132&gt;I132,1,0)</f>
        <v>0</v>
      </c>
      <c r="AT132" s="3" t="n">
        <f aca="false">IF(I132&gt;H132,1,0)</f>
        <v>0</v>
      </c>
      <c r="AU132" s="223" t="n">
        <f aca="false">IF(J132&gt;K132,1,0)</f>
        <v>0</v>
      </c>
      <c r="AV132" s="223" t="n">
        <f aca="false">IF(K132&gt;J132,1,0)</f>
        <v>0</v>
      </c>
      <c r="AW132" s="27" t="n">
        <f aca="false">IF(L132&gt;M132,1,0)</f>
        <v>0</v>
      </c>
      <c r="AX132" s="27" t="n">
        <f aca="false">IF(M132&gt;L132,1,0)</f>
        <v>0</v>
      </c>
      <c r="AY132" s="223" t="n">
        <f aca="false">IF(N132&gt;O132,1,0)</f>
        <v>0</v>
      </c>
      <c r="AZ132" s="223" t="n">
        <f aca="false">IF(O132&gt;N132,1,0)</f>
        <v>0</v>
      </c>
      <c r="BA132" s="177" t="n">
        <f aca="false">IF(T132=3,1,0)</f>
        <v>0</v>
      </c>
      <c r="BB132" s="177" t="n">
        <f aca="false">IF(T132=2,1,0)</f>
        <v>0</v>
      </c>
      <c r="BC132" s="177" t="n">
        <f aca="false">IF(T132=1,1,0)</f>
        <v>0</v>
      </c>
      <c r="BD132" s="177" t="n">
        <f aca="false">IF(AND(T132=0,U132&lt;&gt;0),1,0)</f>
        <v>0</v>
      </c>
      <c r="BE132" s="177" t="n">
        <f aca="false">IF(U101=3,1,0)</f>
        <v>0</v>
      </c>
      <c r="BF132" s="177" t="n">
        <f aca="false">IF(U101=2,1,0)</f>
        <v>0</v>
      </c>
      <c r="BG132" s="177" t="n">
        <f aca="false">IF(U101=1,1,0)</f>
        <v>0</v>
      </c>
      <c r="BH132" s="177" t="n">
        <f aca="false">IF(AND(U101=0,T101&lt;&gt;0),1,0)</f>
        <v>0</v>
      </c>
      <c r="BI132" s="27"/>
    </row>
    <row r="133" customFormat="false" ht="15" hidden="true" customHeight="true" outlineLevel="0" collapsed="false">
      <c r="A133" s="224"/>
      <c r="B133" s="225"/>
      <c r="C133" s="263"/>
      <c r="D133" s="262" t="n">
        <f aca="false">D132</f>
        <v>0</v>
      </c>
      <c r="E133" s="228" t="str">
        <f aca="false">E21</f>
        <v>Niederrkirchen/Roßbach</v>
      </c>
      <c r="F133" s="231"/>
      <c r="G133" s="232"/>
      <c r="H133" s="229"/>
      <c r="I133" s="230"/>
      <c r="J133" s="231"/>
      <c r="K133" s="232"/>
      <c r="L133" s="229"/>
      <c r="M133" s="230"/>
      <c r="N133" s="231"/>
      <c r="O133" s="232"/>
      <c r="P133" s="235" t="str">
        <f aca="false">IF(F133="","",F133+H133+J133+L133+N133)</f>
        <v/>
      </c>
      <c r="Q133" s="236" t="str">
        <f aca="false">IF(G133="","",G133+I133+K133+M133+O133)</f>
        <v/>
      </c>
      <c r="R133" s="235" t="str">
        <f aca="false">IF(F133="","",AQ133+AS133+AU133+AW133+AY133)</f>
        <v/>
      </c>
      <c r="S133" s="236" t="str">
        <f aca="false">IF(G133="","",AR133+AT133+AV133+AX133+AZ133)</f>
        <v/>
      </c>
      <c r="T133" s="218" t="n">
        <f aca="false">IF(AND(R133&lt;&gt;"",R133=3,S133=0),3,              (IF(AND(R133&lt;&gt;"",R133=3,S133=1),3,                           (IF(AND(R133&lt;&gt;"",R133=3,S133=2),2,                        (IF(AND(R133&lt;&gt;"",R133=2),1,                                                 (IF(AND(R133&lt;&gt;"",R133=1),0,                                                               (IF(AND(R133&lt;&gt;"",R133=0),0,                                                                                0)))))))))))</f>
        <v>0</v>
      </c>
      <c r="U133" s="219" t="n">
        <f aca="false">IF(AND(S133&lt;&gt;"",S133=3,R133=0),3,              (IF(AND(S133&lt;&gt;"",S133=3,R133=1),3,                           (IF(AND(S133&lt;&gt;"",S133=3,R133=2),2,                        (IF(AND(S133&lt;&gt;"",S133=2),1,                                                 (IF(AND(S133&lt;&gt;"",S133=1),0,                                                               (IF(AND(S133&lt;&gt;"",S133=0),0,                                                                                0)))))))))))</f>
        <v>0</v>
      </c>
      <c r="V133" s="237"/>
      <c r="W133" s="237"/>
      <c r="X133" s="237"/>
      <c r="Y133" s="237"/>
      <c r="Z133" s="237"/>
      <c r="AA133" s="237"/>
      <c r="AB133" s="237"/>
      <c r="AC133" s="237"/>
      <c r="AD133" s="237"/>
      <c r="AE133" s="237"/>
      <c r="AF133" s="237"/>
      <c r="AG133" s="237"/>
      <c r="AH133" s="237"/>
      <c r="AI133" s="237"/>
      <c r="AJ133" s="237"/>
      <c r="AK133" s="237"/>
      <c r="AL133" s="237"/>
      <c r="AM133" s="238" t="str">
        <f aca="true">IF(U133&lt;&gt;"","",IF(C133&lt;&gt;"","verlegt",IF(B133&lt;TODAY(),"offen","")))</f>
        <v/>
      </c>
      <c r="AN133" s="238"/>
      <c r="AO133" s="239" t="str">
        <f aca="true">IF(U133&lt;&gt;"","",IF(C133="","",IF(C133&lt;TODAY(),"offen","")))</f>
        <v/>
      </c>
      <c r="AP133" s="239"/>
      <c r="AQ133" s="223" t="n">
        <f aca="false">IF(F133&gt;G133,1,0)</f>
        <v>0</v>
      </c>
      <c r="AR133" s="223" t="n">
        <f aca="false">IF(G133&gt;F133,1,0)</f>
        <v>0</v>
      </c>
      <c r="AS133" s="27" t="n">
        <f aca="false">IF(H133&gt;I133,1,0)</f>
        <v>0</v>
      </c>
      <c r="AT133" s="3" t="n">
        <f aca="false">IF(I133&gt;H133,1,0)</f>
        <v>0</v>
      </c>
      <c r="AU133" s="223" t="n">
        <f aca="false">IF(J133&gt;K133,1,0)</f>
        <v>0</v>
      </c>
      <c r="AV133" s="223" t="n">
        <f aca="false">IF(K133&gt;J133,1,0)</f>
        <v>0</v>
      </c>
      <c r="AW133" s="27" t="n">
        <f aca="false">IF(L133&gt;M133,1,0)</f>
        <v>0</v>
      </c>
      <c r="AX133" s="27" t="n">
        <f aca="false">IF(M133&gt;L133,1,0)</f>
        <v>0</v>
      </c>
      <c r="AY133" s="223" t="n">
        <f aca="false">IF(N133&gt;O133,1,0)</f>
        <v>0</v>
      </c>
      <c r="AZ133" s="223" t="n">
        <f aca="false">IF(O133&gt;N133,1,0)</f>
        <v>0</v>
      </c>
      <c r="BA133" s="177" t="n">
        <f aca="false">IF(T133=3,1,0)</f>
        <v>0</v>
      </c>
      <c r="BB133" s="177" t="n">
        <f aca="false">IF(T133=2,1,0)</f>
        <v>0</v>
      </c>
      <c r="BC133" s="177" t="n">
        <f aca="false">IF(T133=1,1,0)</f>
        <v>0</v>
      </c>
      <c r="BD133" s="177" t="n">
        <f aca="false">IF(AND(T133=0,U133&lt;&gt;0),1,0)</f>
        <v>0</v>
      </c>
      <c r="BE133" s="177" t="n">
        <f aca="false">IF(U112=3,1,0)</f>
        <v>0</v>
      </c>
      <c r="BF133" s="177" t="n">
        <f aca="false">IF(U112=2,1,0)</f>
        <v>0</v>
      </c>
      <c r="BG133" s="177" t="n">
        <f aca="false">IF(U112=1,1,0)</f>
        <v>0</v>
      </c>
      <c r="BH133" s="177" t="n">
        <f aca="false">IF(AND(U112=0,T112&lt;&gt;0),1,0)</f>
        <v>0</v>
      </c>
      <c r="BI133" s="27"/>
    </row>
    <row r="134" customFormat="false" ht="15" hidden="true" customHeight="true" outlineLevel="0" collapsed="false">
      <c r="A134" s="224"/>
      <c r="B134" s="225"/>
      <c r="C134" s="263"/>
      <c r="D134" s="262" t="n">
        <f aca="false">D133</f>
        <v>0</v>
      </c>
      <c r="E134" s="228" t="str">
        <f aca="false">E24</f>
        <v>TV Rodenbach Bronze</v>
      </c>
      <c r="F134" s="231"/>
      <c r="G134" s="232"/>
      <c r="H134" s="229"/>
      <c r="I134" s="230"/>
      <c r="J134" s="231"/>
      <c r="K134" s="232"/>
      <c r="L134" s="229"/>
      <c r="M134" s="230"/>
      <c r="N134" s="231"/>
      <c r="O134" s="232"/>
      <c r="P134" s="235" t="str">
        <f aca="false">IF(F134="","",F134+H134+J134+L134+N134)</f>
        <v/>
      </c>
      <c r="Q134" s="236" t="str">
        <f aca="false">IF(G134="","",G134+I134+K134+M134+O134)</f>
        <v/>
      </c>
      <c r="R134" s="235" t="str">
        <f aca="false">IF(F134="","",AQ134+AS134+AU134+AW134+AY134)</f>
        <v/>
      </c>
      <c r="S134" s="236" t="str">
        <f aca="false">IF(G134="","",AR134+AT134+AV134+AX134+AZ134)</f>
        <v/>
      </c>
      <c r="T134" s="218" t="n">
        <f aca="false">IF(AND(R134&lt;&gt;"",R134=3,S134=0),3,              (IF(AND(R134&lt;&gt;"",R134=3,S134=1),3,                           (IF(AND(R134&lt;&gt;"",R134=3,S134=2),2,                        (IF(AND(R134&lt;&gt;"",R134=2),1,                                                 (IF(AND(R134&lt;&gt;"",R134=1),0,                                                               (IF(AND(R134&lt;&gt;"",R134=0),0,                                                                                0)))))))))))</f>
        <v>0</v>
      </c>
      <c r="U134" s="219" t="n">
        <f aca="false">IF(AND(S134&lt;&gt;"",S134=3,R134=0),3,              (IF(AND(S134&lt;&gt;"",S134=3,R134=1),3,                           (IF(AND(S134&lt;&gt;"",S134=3,R134=2),2,                        (IF(AND(S134&lt;&gt;"",S134=2),1,                                                 (IF(AND(S134&lt;&gt;"",S134=1),0,                                                               (IF(AND(S134&lt;&gt;"",S134=0),0,                                                                                0)))))))))))</f>
        <v>0</v>
      </c>
      <c r="V134" s="237"/>
      <c r="W134" s="237"/>
      <c r="X134" s="237"/>
      <c r="Y134" s="237"/>
      <c r="Z134" s="237"/>
      <c r="AA134" s="237"/>
      <c r="AB134" s="237"/>
      <c r="AC134" s="237"/>
      <c r="AD134" s="237"/>
      <c r="AE134" s="237"/>
      <c r="AF134" s="237"/>
      <c r="AG134" s="237"/>
      <c r="AH134" s="237"/>
      <c r="AI134" s="237"/>
      <c r="AJ134" s="237"/>
      <c r="AK134" s="237"/>
      <c r="AL134" s="237"/>
      <c r="AM134" s="238" t="str">
        <f aca="true">IF(U134&lt;&gt;"","",IF(C134&lt;&gt;"","verlegt",IF(B134&lt;TODAY(),"offen","")))</f>
        <v/>
      </c>
      <c r="AN134" s="238"/>
      <c r="AO134" s="239" t="str">
        <f aca="true">IF(U134&lt;&gt;"","",IF(C134="","",IF(C134&lt;TODAY(),"offen","")))</f>
        <v/>
      </c>
      <c r="AP134" s="239"/>
      <c r="AQ134" s="223" t="n">
        <f aca="false">IF(F134&gt;G134,1,0)</f>
        <v>0</v>
      </c>
      <c r="AR134" s="223" t="n">
        <f aca="false">IF(G134&gt;F134,1,0)</f>
        <v>0</v>
      </c>
      <c r="AS134" s="27" t="n">
        <f aca="false">IF(H134&gt;I134,1,0)</f>
        <v>0</v>
      </c>
      <c r="AT134" s="3" t="n">
        <f aca="false">IF(I134&gt;H134,1,0)</f>
        <v>0</v>
      </c>
      <c r="AU134" s="223" t="n">
        <f aca="false">IF(J134&gt;K134,1,0)</f>
        <v>0</v>
      </c>
      <c r="AV134" s="223" t="n">
        <f aca="false">IF(K134&gt;J134,1,0)</f>
        <v>0</v>
      </c>
      <c r="AW134" s="27" t="n">
        <f aca="false">IF(L134&gt;M134,1,0)</f>
        <v>0</v>
      </c>
      <c r="AX134" s="27" t="n">
        <f aca="false">IF(M134&gt;L134,1,0)</f>
        <v>0</v>
      </c>
      <c r="AY134" s="223" t="n">
        <f aca="false">IF(N134&gt;O134,1,0)</f>
        <v>0</v>
      </c>
      <c r="AZ134" s="223" t="n">
        <f aca="false">IF(O134&gt;N134,1,0)</f>
        <v>0</v>
      </c>
      <c r="BA134" s="177" t="n">
        <f aca="false">IF(T134=3,1,0)</f>
        <v>0</v>
      </c>
      <c r="BB134" s="177" t="n">
        <f aca="false">IF(T134=2,1,0)</f>
        <v>0</v>
      </c>
      <c r="BC134" s="177" t="n">
        <f aca="false">IF(T134=1,1,0)</f>
        <v>0</v>
      </c>
      <c r="BD134" s="177" t="n">
        <f aca="false">IF(AND(T134=0,U134&lt;&gt;0),1,0)</f>
        <v>0</v>
      </c>
      <c r="BE134" s="177" t="n">
        <f aca="false">IF(U123=3,1,0)</f>
        <v>0</v>
      </c>
      <c r="BF134" s="177" t="n">
        <f aca="false">IF(U123=2,1,0)</f>
        <v>0</v>
      </c>
      <c r="BG134" s="177" t="n">
        <f aca="false">IF(U123=1,1,0)</f>
        <v>0</v>
      </c>
      <c r="BH134" s="177" t="n">
        <f aca="false">IF(AND(U123=0,T123&lt;&gt;0),1,0)</f>
        <v>0</v>
      </c>
      <c r="BI134" s="27"/>
    </row>
    <row r="135" customFormat="false" ht="15" hidden="true" customHeight="true" outlineLevel="0" collapsed="false">
      <c r="A135" s="224"/>
      <c r="B135" s="225"/>
      <c r="C135" s="263"/>
      <c r="D135" s="262" t="n">
        <f aca="false">D134</f>
        <v>0</v>
      </c>
      <c r="E135" s="228" t="n">
        <f aca="false">E30</f>
        <v>0</v>
      </c>
      <c r="F135" s="231"/>
      <c r="G135" s="232"/>
      <c r="H135" s="229"/>
      <c r="I135" s="230"/>
      <c r="J135" s="231"/>
      <c r="K135" s="232"/>
      <c r="L135" s="229"/>
      <c r="M135" s="230"/>
      <c r="N135" s="231"/>
      <c r="O135" s="232"/>
      <c r="P135" s="235" t="str">
        <f aca="false">IF(F135="","",F135+H135+J135+L135+N135)</f>
        <v/>
      </c>
      <c r="Q135" s="236" t="str">
        <f aca="false">IF(G135="","",G135+I135+K135+M135+O135)</f>
        <v/>
      </c>
      <c r="R135" s="235" t="str">
        <f aca="false">IF(F135="","",AQ135+AS135+AU135+AW135+AY135)</f>
        <v/>
      </c>
      <c r="S135" s="236" t="str">
        <f aca="false">IF(G135="","",AR135+AT135+AV135+AX135+AZ135)</f>
        <v/>
      </c>
      <c r="T135" s="218" t="n">
        <f aca="false">IF(AND(R135&lt;&gt;"",R135=3,S135=0),3,              (IF(AND(R135&lt;&gt;"",R135=3,S135=1),3,                           (IF(AND(R135&lt;&gt;"",R135=3,S135=2),2,                        (IF(AND(R135&lt;&gt;"",R135=2),1,                                                 (IF(AND(R135&lt;&gt;"",R135=1),0,                                                               (IF(AND(R135&lt;&gt;"",R135=0),0,                                                                                0)))))))))))</f>
        <v>0</v>
      </c>
      <c r="U135" s="219" t="n">
        <f aca="false">IF(AND(S135&lt;&gt;"",S135=3,R135=0),3,              (IF(AND(S135&lt;&gt;"",S135=3,R135=1),3,                           (IF(AND(S135&lt;&gt;"",S135=3,R135=2),2,                        (IF(AND(S135&lt;&gt;"",S135=2),1,                                                 (IF(AND(S135&lt;&gt;"",S135=1),0,                                                               (IF(AND(S135&lt;&gt;"",S135=0),0,                                                                                0)))))))))))</f>
        <v>0</v>
      </c>
      <c r="V135" s="237"/>
      <c r="W135" s="237"/>
      <c r="X135" s="237"/>
      <c r="Y135" s="237"/>
      <c r="Z135" s="237"/>
      <c r="AA135" s="237"/>
      <c r="AB135" s="237"/>
      <c r="AC135" s="237"/>
      <c r="AD135" s="237"/>
      <c r="AE135" s="237"/>
      <c r="AF135" s="237"/>
      <c r="AG135" s="237"/>
      <c r="AH135" s="237"/>
      <c r="AI135" s="237"/>
      <c r="AJ135" s="237"/>
      <c r="AK135" s="237"/>
      <c r="AL135" s="237"/>
      <c r="AM135" s="238" t="str">
        <f aca="true">IF(U135&lt;&gt;"","",IF(C135&lt;&gt;"","verlegt",IF(B135&lt;TODAY(),"offen","")))</f>
        <v/>
      </c>
      <c r="AN135" s="238"/>
      <c r="AO135" s="239" t="str">
        <f aca="true">IF(U135&lt;&gt;"","",IF(C135="","",IF(C135&lt;TODAY(),"offen","")))</f>
        <v/>
      </c>
      <c r="AP135" s="239"/>
      <c r="AQ135" s="223" t="n">
        <f aca="false">IF(F135&gt;G135,1,0)</f>
        <v>0</v>
      </c>
      <c r="AR135" s="223" t="n">
        <f aca="false">IF(G135&gt;F135,1,0)</f>
        <v>0</v>
      </c>
      <c r="AS135" s="27" t="n">
        <f aca="false">IF(H135&gt;I135,1,0)</f>
        <v>0</v>
      </c>
      <c r="AT135" s="3" t="n">
        <f aca="false">IF(I135&gt;H135,1,0)</f>
        <v>0</v>
      </c>
      <c r="AU135" s="223" t="n">
        <f aca="false">IF(J135&gt;K135,1,0)</f>
        <v>0</v>
      </c>
      <c r="AV135" s="223" t="n">
        <f aca="false">IF(K135&gt;J135,1,0)</f>
        <v>0</v>
      </c>
      <c r="AW135" s="27" t="n">
        <f aca="false">IF(L135&gt;M135,1,0)</f>
        <v>0</v>
      </c>
      <c r="AX135" s="27" t="n">
        <f aca="false">IF(M135&gt;L135,1,0)</f>
        <v>0</v>
      </c>
      <c r="AY135" s="223" t="n">
        <f aca="false">IF(N135&gt;O135,1,0)</f>
        <v>0</v>
      </c>
      <c r="AZ135" s="223" t="n">
        <f aca="false">IF(O135&gt;N135,1,0)</f>
        <v>0</v>
      </c>
      <c r="BA135" s="177" t="n">
        <f aca="false">IF(T135=3,1,0)</f>
        <v>0</v>
      </c>
      <c r="BB135" s="177" t="n">
        <f aca="false">IF(T135=2,1,0)</f>
        <v>0</v>
      </c>
      <c r="BC135" s="177" t="n">
        <f aca="false">IF(T135=1,1,0)</f>
        <v>0</v>
      </c>
      <c r="BD135" s="177" t="n">
        <f aca="false">IF(AND(T135=0,U135&lt;&gt;0),1,0)</f>
        <v>0</v>
      </c>
      <c r="BE135" s="177" t="n">
        <f aca="false">IF(U146=3,1,0)</f>
        <v>0</v>
      </c>
      <c r="BF135" s="177" t="n">
        <f aca="false">IF(U146=2,1,0)</f>
        <v>0</v>
      </c>
      <c r="BG135" s="177" t="n">
        <f aca="false">IF(U146=1,1,0)</f>
        <v>0</v>
      </c>
      <c r="BH135" s="177" t="n">
        <f aca="false">IF(AND(U146=0,T146&lt;&gt;0),1,0)</f>
        <v>0</v>
      </c>
      <c r="BI135" s="27"/>
    </row>
    <row r="136" customFormat="false" ht="15" hidden="true" customHeight="true" outlineLevel="0" collapsed="false">
      <c r="A136" s="241"/>
      <c r="B136" s="242"/>
      <c r="C136" s="265"/>
      <c r="D136" s="266" t="n">
        <f aca="false">D135</f>
        <v>0</v>
      </c>
      <c r="E136" s="267" t="n">
        <f aca="false">E33</f>
        <v>0</v>
      </c>
      <c r="F136" s="247"/>
      <c r="G136" s="248"/>
      <c r="H136" s="245"/>
      <c r="I136" s="246"/>
      <c r="J136" s="247"/>
      <c r="K136" s="248"/>
      <c r="L136" s="245"/>
      <c r="M136" s="246"/>
      <c r="N136" s="247"/>
      <c r="O136" s="248"/>
      <c r="P136" s="251" t="str">
        <f aca="false">IF(F136="","",F136+H136+J136+L136+N136)</f>
        <v/>
      </c>
      <c r="Q136" s="252" t="str">
        <f aca="false">IF(G136="","",G136+I136+K136+M136+O136)</f>
        <v/>
      </c>
      <c r="R136" s="251" t="str">
        <f aca="false">IF(F136="","",AQ136+AS136+AU136+AW136+AY136)</f>
        <v/>
      </c>
      <c r="S136" s="252" t="str">
        <f aca="false">IF(G136="","",AR136+AT136+AV136+AX136+AZ136)</f>
        <v/>
      </c>
      <c r="T136" s="218" t="n">
        <f aca="false">IF(AND(R136&lt;&gt;"",R136=3,S136=0),3,              (IF(AND(R136&lt;&gt;"",R136=3,S136=1),3,                           (IF(AND(R136&lt;&gt;"",R136=3,S136=2),2,                        (IF(AND(R136&lt;&gt;"",R136=2),1,                                                 (IF(AND(R136&lt;&gt;"",R136=1),0,                                                               (IF(AND(R136&lt;&gt;"",R136=0),0,                                                                                0)))))))))))</f>
        <v>0</v>
      </c>
      <c r="U136" s="219" t="n">
        <f aca="false">IF(AND(S136&lt;&gt;"",S136=3,R136=0),3,              (IF(AND(S136&lt;&gt;"",S136=3,R136=1),3,                           (IF(AND(S136&lt;&gt;"",S136=3,R136=2),2,                        (IF(AND(S136&lt;&gt;"",S136=2),1,                                                 (IF(AND(S136&lt;&gt;"",S136=1),0,                                                               (IF(AND(S136&lt;&gt;"",S136=0),0,                                                                                0)))))))))))</f>
        <v>0</v>
      </c>
      <c r="V136" s="253"/>
      <c r="W136" s="253"/>
      <c r="X136" s="253"/>
      <c r="Y136" s="253"/>
      <c r="Z136" s="253"/>
      <c r="AA136" s="253"/>
      <c r="AB136" s="253"/>
      <c r="AC136" s="253"/>
      <c r="AD136" s="253"/>
      <c r="AE136" s="253"/>
      <c r="AF136" s="253"/>
      <c r="AG136" s="253"/>
      <c r="AH136" s="253"/>
      <c r="AI136" s="253"/>
      <c r="AJ136" s="253"/>
      <c r="AK136" s="253"/>
      <c r="AL136" s="253"/>
      <c r="AM136" s="254" t="str">
        <f aca="true">IF(U136&lt;&gt;"","",IF(C136&lt;&gt;"","verlegt",IF(B136&lt;TODAY(),"offen","")))</f>
        <v/>
      </c>
      <c r="AN136" s="254"/>
      <c r="AO136" s="255" t="str">
        <f aca="true">IF(U136&lt;&gt;"","",IF(C136="","",IF(C136&lt;TODAY(),"offen","")))</f>
        <v/>
      </c>
      <c r="AP136" s="255"/>
      <c r="AQ136" s="223" t="n">
        <f aca="false">IF(F136&gt;G136,1,0)</f>
        <v>0</v>
      </c>
      <c r="AR136" s="223" t="n">
        <f aca="false">IF(G136&gt;F136,1,0)</f>
        <v>0</v>
      </c>
      <c r="AS136" s="27" t="n">
        <f aca="false">IF(H136&gt;I136,1,0)</f>
        <v>0</v>
      </c>
      <c r="AT136" s="3" t="n">
        <f aca="false">IF(I136&gt;H136,1,0)</f>
        <v>0</v>
      </c>
      <c r="AU136" s="223" t="n">
        <f aca="false">IF(J136&gt;K136,1,0)</f>
        <v>0</v>
      </c>
      <c r="AV136" s="223" t="n">
        <f aca="false">IF(K136&gt;J136,1,0)</f>
        <v>0</v>
      </c>
      <c r="AW136" s="27" t="n">
        <f aca="false">IF(L136&gt;M136,1,0)</f>
        <v>0</v>
      </c>
      <c r="AX136" s="27" t="n">
        <f aca="false">IF(M136&gt;L136,1,0)</f>
        <v>0</v>
      </c>
      <c r="AY136" s="223" t="n">
        <f aca="false">IF(N136&gt;O136,1,0)</f>
        <v>0</v>
      </c>
      <c r="AZ136" s="223" t="n">
        <f aca="false">IF(O136&gt;N136,1,0)</f>
        <v>0</v>
      </c>
      <c r="BA136" s="177" t="n">
        <f aca="false">IF(T136=3,1,0)</f>
        <v>0</v>
      </c>
      <c r="BB136" s="177" t="n">
        <f aca="false">IF(T136=2,1,0)</f>
        <v>0</v>
      </c>
      <c r="BC136" s="177" t="n">
        <f aca="false">IF(T136=1,1,0)</f>
        <v>0</v>
      </c>
      <c r="BD136" s="177" t="n">
        <f aca="false">IF(AND(T136=0,U136&lt;&gt;0),1,0)</f>
        <v>0</v>
      </c>
      <c r="BE136" s="177" t="n">
        <f aca="false">IF(U157=3,1,0)</f>
        <v>0</v>
      </c>
      <c r="BF136" s="177" t="n">
        <f aca="false">IF(U157=2,1,0)</f>
        <v>0</v>
      </c>
      <c r="BG136" s="177" t="n">
        <f aca="false">IF(U157=1,1,0)</f>
        <v>0</v>
      </c>
      <c r="BH136" s="177" t="n">
        <f aca="false">IF(AND(U157=0,T157&lt;&gt;0),1,0)</f>
        <v>0</v>
      </c>
      <c r="BI136" s="27"/>
    </row>
    <row r="137" customFormat="false" ht="15" hidden="true" customHeight="true" outlineLevel="0" collapsed="false">
      <c r="A137" s="26"/>
      <c r="C137" s="27"/>
      <c r="D137" s="24"/>
      <c r="E137" s="24"/>
      <c r="T137" s="218" t="n">
        <f aca="false">IF(AND(R137&lt;&gt;"",R137=3,S137=0),3,              (IF(AND(R137&lt;&gt;"",R137=3,S137=1),3,                           (IF(AND(R137&lt;&gt;"",R137=3,S137=2),2,                        (IF(AND(R137&lt;&gt;"",R137=2),1,                                                 (IF(AND(R137&lt;&gt;"",R137=1),0,                                                               (IF(AND(R137&lt;&gt;"",R137=0),0,                                                                                0)))))))))))</f>
        <v>0</v>
      </c>
      <c r="U137" s="219" t="n">
        <f aca="false">IF(AND(S137&lt;&gt;"",S137=3,R137=0),3,              (IF(AND(S137&lt;&gt;"",S137=3,R137=1),3,                           (IF(AND(S137&lt;&gt;"",S137=3,R137=2),2,                        (IF(AND(S137&lt;&gt;"",S137=2),1,                                                 (IF(AND(S137&lt;&gt;"",S137=1),0,                                                               (IF(AND(S137&lt;&gt;"",S137=0),0,                                                                                0)))))))))))</f>
        <v>0</v>
      </c>
      <c r="V137" s="256"/>
      <c r="W137" s="256"/>
      <c r="X137" s="257"/>
      <c r="Y137" s="257"/>
      <c r="Z137" s="257"/>
      <c r="AA137" s="257"/>
      <c r="AB137" s="257"/>
      <c r="AC137" s="257"/>
      <c r="AD137" s="257"/>
      <c r="AE137" s="257"/>
      <c r="AF137" s="257"/>
      <c r="AG137" s="257"/>
      <c r="AH137" s="257"/>
      <c r="AI137" s="257"/>
      <c r="AJ137" s="257"/>
      <c r="AK137" s="257"/>
      <c r="AL137" s="257"/>
      <c r="AM137" s="257"/>
      <c r="AQ137" s="223"/>
      <c r="AR137" s="223"/>
      <c r="AS137" s="27"/>
      <c r="AU137" s="223"/>
      <c r="AV137" s="223"/>
      <c r="AW137" s="27"/>
      <c r="AX137" s="27"/>
      <c r="AY137" s="223"/>
      <c r="AZ137" s="223"/>
      <c r="BA137" s="258" t="n">
        <f aca="false">SUM(BA127:BA136)</f>
        <v>0</v>
      </c>
      <c r="BB137" s="258" t="n">
        <f aca="false">SUM(BB127:BB136)</f>
        <v>0</v>
      </c>
      <c r="BC137" s="258" t="n">
        <f aca="false">SUM(BC127:BC136)</f>
        <v>0</v>
      </c>
      <c r="BD137" s="258" t="n">
        <f aca="false">SUM(BD127:BD136)</f>
        <v>0</v>
      </c>
      <c r="BE137" s="258" t="n">
        <f aca="false">SUM(BE127:BE136)</f>
        <v>0</v>
      </c>
      <c r="BF137" s="258" t="n">
        <f aca="false">SUM(BF127:BF136)</f>
        <v>0</v>
      </c>
      <c r="BG137" s="258" t="n">
        <f aca="false">SUM(BG127:BG136)</f>
        <v>0</v>
      </c>
      <c r="BH137" s="258" t="n">
        <f aca="false">SUM(BH127:BH136)</f>
        <v>0</v>
      </c>
      <c r="BI137" s="27" t="n">
        <f aca="false">SUM(BA137:BH137)</f>
        <v>0</v>
      </c>
    </row>
    <row r="138" customFormat="false" ht="15" hidden="true" customHeight="true" outlineLevel="0" collapsed="false">
      <c r="A138" s="205"/>
      <c r="B138" s="206"/>
      <c r="C138" s="259"/>
      <c r="D138" s="260" t="n">
        <f aca="false">E30</f>
        <v>0</v>
      </c>
      <c r="E138" s="209" t="str">
        <f aca="false">E3</f>
        <v>Erlenbach/Morlautern </v>
      </c>
      <c r="F138" s="212"/>
      <c r="G138" s="213"/>
      <c r="H138" s="210"/>
      <c r="I138" s="211"/>
      <c r="J138" s="212"/>
      <c r="K138" s="213"/>
      <c r="L138" s="210"/>
      <c r="M138" s="211"/>
      <c r="N138" s="212"/>
      <c r="O138" s="213"/>
      <c r="P138" s="216" t="str">
        <f aca="false">IF(F138="","",F138+H138+J138+L138+N138)</f>
        <v/>
      </c>
      <c r="Q138" s="217" t="str">
        <f aca="false">IF(G138="","",G138+I138+K138+M138+O138)</f>
        <v/>
      </c>
      <c r="R138" s="216" t="str">
        <f aca="false">IF(F138="","",AQ138+AS138+AU138+AW138+AY138)</f>
        <v/>
      </c>
      <c r="S138" s="217" t="str">
        <f aca="false">IF(G138="","",AR138+AT138+AV138+AX138+AZ138)</f>
        <v/>
      </c>
      <c r="T138" s="218" t="n">
        <f aca="false">IF(AND(R138&lt;&gt;"",R138=3,S138=0),3,              (IF(AND(R138&lt;&gt;"",R138=3,S138=1),3,                           (IF(AND(R138&lt;&gt;"",R138=3,S138=2),2,                        (IF(AND(R138&lt;&gt;"",R138=2),1,                                                 (IF(AND(R138&lt;&gt;"",R138=1),0,                                                               (IF(AND(R138&lt;&gt;"",R138=0),0,                                                                                0)))))))))))</f>
        <v>0</v>
      </c>
      <c r="U138" s="219" t="n">
        <f aca="false">IF(AND(S138&lt;&gt;"",S138=3,R138=0),3,              (IF(AND(S138&lt;&gt;"",S138=3,R138=1),3,                           (IF(AND(S138&lt;&gt;"",S138=3,R138=2),2,                        (IF(AND(S138&lt;&gt;"",S138=2),1,                                                 (IF(AND(S138&lt;&gt;"",S138=1),0,                                                               (IF(AND(S138&lt;&gt;"",S138=0),0,                                                                                0)))))))))))</f>
        <v>0</v>
      </c>
      <c r="V138" s="220"/>
      <c r="W138" s="220"/>
      <c r="X138" s="220"/>
      <c r="Y138" s="220"/>
      <c r="Z138" s="220"/>
      <c r="AA138" s="220"/>
      <c r="AB138" s="220"/>
      <c r="AC138" s="220"/>
      <c r="AD138" s="220"/>
      <c r="AE138" s="220"/>
      <c r="AF138" s="220"/>
      <c r="AG138" s="220"/>
      <c r="AH138" s="220"/>
      <c r="AI138" s="220"/>
      <c r="AJ138" s="220"/>
      <c r="AK138" s="220"/>
      <c r="AL138" s="220"/>
      <c r="AM138" s="221" t="str">
        <f aca="true">IF(U138&lt;&gt;"","",IF(C138&lt;&gt;"","verlegt",IF(B138&lt;TODAY(),"offen","")))</f>
        <v/>
      </c>
      <c r="AN138" s="221"/>
      <c r="AO138" s="222" t="str">
        <f aca="true">IF(U138&lt;&gt;"","",IF(C138="","",IF(C138&lt;TODAY(),"offen","")))</f>
        <v/>
      </c>
      <c r="AP138" s="222"/>
      <c r="AQ138" s="223" t="n">
        <f aca="false">IF(F138&gt;G138,1,0)</f>
        <v>0</v>
      </c>
      <c r="AR138" s="223" t="n">
        <f aca="false">IF(G138&gt;F138,1,0)</f>
        <v>0</v>
      </c>
      <c r="AS138" s="27" t="n">
        <f aca="false">IF(H138&gt;I138,1,0)</f>
        <v>0</v>
      </c>
      <c r="AT138" s="3" t="n">
        <f aca="false">IF(I138&gt;H138,1,0)</f>
        <v>0</v>
      </c>
      <c r="AU138" s="223" t="n">
        <f aca="false">IF(J138&gt;K138,1,0)</f>
        <v>0</v>
      </c>
      <c r="AV138" s="223" t="n">
        <f aca="false">IF(K138&gt;J138,1,0)</f>
        <v>0</v>
      </c>
      <c r="AW138" s="27" t="n">
        <f aca="false">IF(L138&gt;M138,1,0)</f>
        <v>0</v>
      </c>
      <c r="AX138" s="27" t="n">
        <f aca="false">IF(M138&gt;L138,1,0)</f>
        <v>0</v>
      </c>
      <c r="AY138" s="223" t="n">
        <f aca="false">IF(N138&gt;O138,1,0)</f>
        <v>0</v>
      </c>
      <c r="AZ138" s="223" t="n">
        <f aca="false">IF(O138&gt;N138,1,0)</f>
        <v>0</v>
      </c>
      <c r="BA138" s="177" t="n">
        <f aca="false">IF(T138=3,1,0)</f>
        <v>0</v>
      </c>
      <c r="BB138" s="177" t="n">
        <f aca="false">IF(T138=2,1,0)</f>
        <v>0</v>
      </c>
      <c r="BC138" s="177" t="n">
        <f aca="false">IF(T138=1,1,0)</f>
        <v>0</v>
      </c>
      <c r="BD138" s="177" t="n">
        <f aca="false">IF(AND(T138=0,U138&lt;&gt;0),1,0)</f>
        <v>0</v>
      </c>
      <c r="BE138" s="177" t="n">
        <f aca="false">IF(U47=3,1,0)</f>
        <v>0</v>
      </c>
      <c r="BF138" s="177" t="n">
        <f aca="false">IF(U47=2,1,0)</f>
        <v>0</v>
      </c>
      <c r="BG138" s="177" t="n">
        <f aca="false">IF(U47=1,1,0)</f>
        <v>0</v>
      </c>
      <c r="BH138" s="177" t="n">
        <f aca="false">IF(AND(U47=0,T47&lt;&gt;0),1,0)</f>
        <v>0</v>
      </c>
      <c r="BI138" s="27"/>
    </row>
    <row r="139" customFormat="false" ht="15" hidden="true" customHeight="true" outlineLevel="0" collapsed="false">
      <c r="A139" s="224"/>
      <c r="B139" s="225"/>
      <c r="C139" s="263"/>
      <c r="D139" s="262" t="n">
        <f aca="false">D138</f>
        <v>0</v>
      </c>
      <c r="E139" s="228" t="str">
        <f aca="false">E6</f>
        <v>TV Rodenbach Silver</v>
      </c>
      <c r="F139" s="231"/>
      <c r="G139" s="232"/>
      <c r="H139" s="229"/>
      <c r="I139" s="230"/>
      <c r="J139" s="231"/>
      <c r="K139" s="232"/>
      <c r="L139" s="229"/>
      <c r="M139" s="230"/>
      <c r="N139" s="231"/>
      <c r="O139" s="232"/>
      <c r="P139" s="235" t="str">
        <f aca="false">IF(F139="","",F139+H139+J139+L139+N139)</f>
        <v/>
      </c>
      <c r="Q139" s="236" t="str">
        <f aca="false">IF(G139="","",G139+I139+K139+M139+O139)</f>
        <v/>
      </c>
      <c r="R139" s="235" t="str">
        <f aca="false">IF(F139="","",AQ139+AS139+AU139+AW139+AY139)</f>
        <v/>
      </c>
      <c r="S139" s="236" t="str">
        <f aca="false">IF(G139="","",AR139+AT139+AV139+AX139+AZ139)</f>
        <v/>
      </c>
      <c r="T139" s="218" t="n">
        <f aca="false">IF(AND(R139&lt;&gt;"",R139=3,S139=0),3,              (IF(AND(R139&lt;&gt;"",R139=3,S139=1),3,                           (IF(AND(R139&lt;&gt;"",R139=3,S139=2),2,                        (IF(AND(R139&lt;&gt;"",R139=2),1,                                                 (IF(AND(R139&lt;&gt;"",R139=1),0,                                                               (IF(AND(R139&lt;&gt;"",R139=0),0,                                                                                0)))))))))))</f>
        <v>0</v>
      </c>
      <c r="U139" s="219" t="n">
        <f aca="false">IF(AND(S139&lt;&gt;"",S139=3,R139=0),3,              (IF(AND(S139&lt;&gt;"",S139=3,R139=1),3,                           (IF(AND(S139&lt;&gt;"",S139=3,R139=2),2,                        (IF(AND(S139&lt;&gt;"",S139=2),1,                                                 (IF(AND(S139&lt;&gt;"",S139=1),0,                                                               (IF(AND(S139&lt;&gt;"",S139=0),0,                                                                                0)))))))))))</f>
        <v>0</v>
      </c>
      <c r="V139" s="237"/>
      <c r="W139" s="237"/>
      <c r="X139" s="237"/>
      <c r="Y139" s="237"/>
      <c r="Z139" s="237"/>
      <c r="AA139" s="237"/>
      <c r="AB139" s="237"/>
      <c r="AC139" s="237"/>
      <c r="AD139" s="237"/>
      <c r="AE139" s="237"/>
      <c r="AF139" s="237"/>
      <c r="AG139" s="237"/>
      <c r="AH139" s="237"/>
      <c r="AI139" s="237"/>
      <c r="AJ139" s="237"/>
      <c r="AK139" s="237"/>
      <c r="AL139" s="237"/>
      <c r="AM139" s="238" t="str">
        <f aca="true">IF(U139&lt;&gt;"","",IF(C139&lt;&gt;"","verlegt",IF(B139&lt;TODAY(),"offen","")))</f>
        <v/>
      </c>
      <c r="AN139" s="238"/>
      <c r="AO139" s="239" t="str">
        <f aca="true">IF(U139&lt;&gt;"","",IF(C139="","",IF(C139&lt;TODAY(),"offen","")))</f>
        <v/>
      </c>
      <c r="AP139" s="239"/>
      <c r="AQ139" s="223" t="n">
        <f aca="false">IF(F139&gt;G139,1,0)</f>
        <v>0</v>
      </c>
      <c r="AR139" s="223" t="n">
        <f aca="false">IF(G139&gt;F139,1,0)</f>
        <v>0</v>
      </c>
      <c r="AS139" s="27" t="n">
        <f aca="false">IF(H139&gt;I139,1,0)</f>
        <v>0</v>
      </c>
      <c r="AT139" s="3" t="n">
        <f aca="false">IF(I139&gt;H139,1,0)</f>
        <v>0</v>
      </c>
      <c r="AU139" s="223" t="n">
        <f aca="false">IF(J139&gt;K139,1,0)</f>
        <v>0</v>
      </c>
      <c r="AV139" s="223" t="n">
        <f aca="false">IF(K139&gt;J139,1,0)</f>
        <v>0</v>
      </c>
      <c r="AW139" s="27" t="n">
        <f aca="false">IF(L139&gt;M139,1,0)</f>
        <v>0</v>
      </c>
      <c r="AX139" s="27" t="n">
        <f aca="false">IF(M139&gt;L139,1,0)</f>
        <v>0</v>
      </c>
      <c r="AY139" s="223" t="n">
        <f aca="false">IF(N139&gt;O139,1,0)</f>
        <v>0</v>
      </c>
      <c r="AZ139" s="223" t="n">
        <f aca="false">IF(O139&gt;N139,1,0)</f>
        <v>0</v>
      </c>
      <c r="BA139" s="177" t="n">
        <f aca="false">IF(T139=3,1,0)</f>
        <v>0</v>
      </c>
      <c r="BB139" s="177" t="n">
        <f aca="false">IF(T139=2,1,0)</f>
        <v>0</v>
      </c>
      <c r="BC139" s="177" t="n">
        <f aca="false">IF(T139=1,1,0)</f>
        <v>0</v>
      </c>
      <c r="BD139" s="177" t="n">
        <f aca="false">IF(AND(T139=0,U139&lt;&gt;0),1,0)</f>
        <v>0</v>
      </c>
      <c r="BE139" s="177" t="n">
        <f aca="false">IF(U58=3,1,0)</f>
        <v>0</v>
      </c>
      <c r="BF139" s="177" t="n">
        <f aca="false">IF(U58=2,1,0)</f>
        <v>0</v>
      </c>
      <c r="BG139" s="177" t="n">
        <f aca="false">IF(U58=1,1,0)</f>
        <v>0</v>
      </c>
      <c r="BH139" s="177" t="n">
        <f aca="false">IF(AND(U58=0,T58&lt;&gt;0),1,0)</f>
        <v>0</v>
      </c>
      <c r="BI139" s="27"/>
    </row>
    <row r="140" customFormat="false" ht="15" hidden="true" customHeight="true" outlineLevel="0" collapsed="false">
      <c r="A140" s="224"/>
      <c r="B140" s="225"/>
      <c r="C140" s="263"/>
      <c r="D140" s="262" t="n">
        <f aca="false">D139</f>
        <v>0</v>
      </c>
      <c r="E140" s="228" t="str">
        <f aca="false">E9</f>
        <v>SV Miesau</v>
      </c>
      <c r="F140" s="231"/>
      <c r="G140" s="232"/>
      <c r="H140" s="229"/>
      <c r="I140" s="230"/>
      <c r="J140" s="231"/>
      <c r="K140" s="232"/>
      <c r="L140" s="229"/>
      <c r="M140" s="230"/>
      <c r="N140" s="231"/>
      <c r="O140" s="232"/>
      <c r="P140" s="235" t="str">
        <f aca="false">IF(F140="","",F140+H140+J140+L140+N140)</f>
        <v/>
      </c>
      <c r="Q140" s="236" t="str">
        <f aca="false">IF(G140="","",G140+I140+K140+M140+O140)</f>
        <v/>
      </c>
      <c r="R140" s="235" t="str">
        <f aca="false">IF(F140="","",AQ140+AS140+AU140+AW140+AY140)</f>
        <v/>
      </c>
      <c r="S140" s="236" t="str">
        <f aca="false">IF(G140="","",AR140+AT140+AV140+AX140+AZ140)</f>
        <v/>
      </c>
      <c r="T140" s="218" t="n">
        <f aca="false">IF(AND(R140&lt;&gt;"",R140=3,S140=0),3,              (IF(AND(R140&lt;&gt;"",R140=3,S140=1),3,                           (IF(AND(R140&lt;&gt;"",R140=3,S140=2),2,                        (IF(AND(R140&lt;&gt;"",R140=2),1,                                                 (IF(AND(R140&lt;&gt;"",R140=1),0,                                                               (IF(AND(R140&lt;&gt;"",R140=0),0,                                                                                0)))))))))))</f>
        <v>0</v>
      </c>
      <c r="U140" s="219" t="n">
        <f aca="false">IF(AND(S140&lt;&gt;"",S140=3,R140=0),3,              (IF(AND(S140&lt;&gt;"",S140=3,R140=1),3,                           (IF(AND(S140&lt;&gt;"",S140=3,R140=2),2,                        (IF(AND(S140&lt;&gt;"",S140=2),1,                                                 (IF(AND(S140&lt;&gt;"",S140=1),0,                                                               (IF(AND(S140&lt;&gt;"",S140=0),0,                                                                                0)))))))))))</f>
        <v>0</v>
      </c>
      <c r="V140" s="237"/>
      <c r="W140" s="237"/>
      <c r="X140" s="237"/>
      <c r="Y140" s="237"/>
      <c r="Z140" s="237"/>
      <c r="AA140" s="237"/>
      <c r="AB140" s="237"/>
      <c r="AC140" s="237"/>
      <c r="AD140" s="237"/>
      <c r="AE140" s="237"/>
      <c r="AF140" s="237"/>
      <c r="AG140" s="237"/>
      <c r="AH140" s="237"/>
      <c r="AI140" s="237"/>
      <c r="AJ140" s="237"/>
      <c r="AK140" s="237"/>
      <c r="AL140" s="237"/>
      <c r="AM140" s="238" t="str">
        <f aca="true">IF(U140&lt;&gt;"","",IF(C140&lt;&gt;"","verlegt",IF(B140&lt;TODAY(),"offen","")))</f>
        <v/>
      </c>
      <c r="AN140" s="238"/>
      <c r="AO140" s="239" t="str">
        <f aca="true">IF(U140&lt;&gt;"","",IF(C140="","",IF(C140&lt;TODAY(),"offen","")))</f>
        <v/>
      </c>
      <c r="AP140" s="239"/>
      <c r="AQ140" s="223" t="n">
        <f aca="false">IF(F140&gt;G140,1,0)</f>
        <v>0</v>
      </c>
      <c r="AR140" s="223" t="n">
        <f aca="false">IF(G140&gt;F140,1,0)</f>
        <v>0</v>
      </c>
      <c r="AS140" s="27" t="n">
        <f aca="false">IF(H140&gt;I140,1,0)</f>
        <v>0</v>
      </c>
      <c r="AT140" s="3" t="n">
        <f aca="false">IF(I140&gt;H140,1,0)</f>
        <v>0</v>
      </c>
      <c r="AU140" s="223" t="n">
        <f aca="false">IF(J140&gt;K140,1,0)</f>
        <v>0</v>
      </c>
      <c r="AV140" s="223" t="n">
        <f aca="false">IF(K140&gt;J140,1,0)</f>
        <v>0</v>
      </c>
      <c r="AW140" s="27" t="n">
        <f aca="false">IF(L140&gt;M140,1,0)</f>
        <v>0</v>
      </c>
      <c r="AX140" s="27" t="n">
        <f aca="false">IF(M140&gt;L140,1,0)</f>
        <v>0</v>
      </c>
      <c r="AY140" s="223" t="n">
        <f aca="false">IF(N140&gt;O140,1,0)</f>
        <v>0</v>
      </c>
      <c r="AZ140" s="223" t="n">
        <f aca="false">IF(O140&gt;N140,1,0)</f>
        <v>0</v>
      </c>
      <c r="BA140" s="177" t="n">
        <f aca="false">IF(T140=3,1,0)</f>
        <v>0</v>
      </c>
      <c r="BB140" s="177" t="n">
        <f aca="false">IF(T140=2,1,0)</f>
        <v>0</v>
      </c>
      <c r="BC140" s="177" t="n">
        <f aca="false">IF(T140=1,1,0)</f>
        <v>0</v>
      </c>
      <c r="BD140" s="177" t="n">
        <f aca="false">IF(AND(T140=0,U140&lt;&gt;0),1,0)</f>
        <v>0</v>
      </c>
      <c r="BE140" s="177" t="n">
        <f aca="false">IF(U69=3,1,0)</f>
        <v>0</v>
      </c>
      <c r="BF140" s="177" t="n">
        <f aca="false">IF(U69=2,1,0)</f>
        <v>0</v>
      </c>
      <c r="BG140" s="177" t="n">
        <f aca="false">IF(U69=1,1,0)</f>
        <v>0</v>
      </c>
      <c r="BH140" s="177" t="n">
        <f aca="false">IF(AND(U69=0,T69&lt;&gt;0),1,0)</f>
        <v>0</v>
      </c>
      <c r="BI140" s="27"/>
    </row>
    <row r="141" customFormat="false" ht="15" hidden="true" customHeight="true" outlineLevel="0" collapsed="false">
      <c r="A141" s="224"/>
      <c r="B141" s="225"/>
      <c r="C141" s="263"/>
      <c r="D141" s="262" t="n">
        <f aca="false">D140</f>
        <v>0</v>
      </c>
      <c r="E141" s="228" t="str">
        <f aca="false">E12</f>
        <v>TV Rodenbach Purple</v>
      </c>
      <c r="F141" s="231"/>
      <c r="G141" s="232"/>
      <c r="H141" s="229"/>
      <c r="I141" s="230"/>
      <c r="J141" s="231"/>
      <c r="K141" s="232"/>
      <c r="L141" s="229"/>
      <c r="M141" s="230"/>
      <c r="N141" s="231"/>
      <c r="O141" s="232"/>
      <c r="P141" s="235" t="str">
        <f aca="false">IF(F141="","",F141+H141+J141+L141+N141)</f>
        <v/>
      </c>
      <c r="Q141" s="236" t="str">
        <f aca="false">IF(G141="","",G141+I141+K141+M141+O141)</f>
        <v/>
      </c>
      <c r="R141" s="235" t="str">
        <f aca="false">IF(F141="","",AQ141+AS141+AU141+AW141+AY141)</f>
        <v/>
      </c>
      <c r="S141" s="236" t="str">
        <f aca="false">IF(G141="","",AR141+AT141+AV141+AX141+AZ141)</f>
        <v/>
      </c>
      <c r="T141" s="218" t="n">
        <f aca="false">IF(AND(R141&lt;&gt;"",R141=3,S141=0),3,              (IF(AND(R141&lt;&gt;"",R141=3,S141=1),3,                           (IF(AND(R141&lt;&gt;"",R141=3,S141=2),2,                        (IF(AND(R141&lt;&gt;"",R141=2),1,                                                 (IF(AND(R141&lt;&gt;"",R141=1),0,                                                               (IF(AND(R141&lt;&gt;"",R141=0),0,                                                                                0)))))))))))</f>
        <v>0</v>
      </c>
      <c r="U141" s="219" t="n">
        <f aca="false">IF(AND(S141&lt;&gt;"",S141=3,R141=0),3,              (IF(AND(S141&lt;&gt;"",S141=3,R141=1),3,                           (IF(AND(S141&lt;&gt;"",S141=3,R141=2),2,                        (IF(AND(S141&lt;&gt;"",S141=2),1,                                                 (IF(AND(S141&lt;&gt;"",S141=1),0,                                                               (IF(AND(S141&lt;&gt;"",S141=0),0,                                                                                0)))))))))))</f>
        <v>0</v>
      </c>
      <c r="V141" s="237"/>
      <c r="W141" s="237"/>
      <c r="X141" s="237"/>
      <c r="Y141" s="237"/>
      <c r="Z141" s="237"/>
      <c r="AA141" s="237"/>
      <c r="AB141" s="237"/>
      <c r="AC141" s="237"/>
      <c r="AD141" s="237"/>
      <c r="AE141" s="237"/>
      <c r="AF141" s="237"/>
      <c r="AG141" s="237"/>
      <c r="AH141" s="237"/>
      <c r="AI141" s="237"/>
      <c r="AJ141" s="237"/>
      <c r="AK141" s="237"/>
      <c r="AL141" s="237"/>
      <c r="AM141" s="264" t="str">
        <f aca="true">IF(U141&lt;&gt;"","",IF(C141&lt;&gt;"","verlegt",IF(B141&lt;TODAY(),"offen","")))</f>
        <v/>
      </c>
      <c r="AN141" s="264"/>
      <c r="AO141" s="239" t="str">
        <f aca="true">IF(U141&lt;&gt;"","",IF(C141="","",IF(C141&lt;TODAY(),"offen","")))</f>
        <v/>
      </c>
      <c r="AP141" s="239"/>
      <c r="AQ141" s="223" t="n">
        <f aca="false">IF(F141&gt;G141,1,0)</f>
        <v>0</v>
      </c>
      <c r="AR141" s="223" t="n">
        <f aca="false">IF(G141&gt;F141,1,0)</f>
        <v>0</v>
      </c>
      <c r="AS141" s="27" t="n">
        <f aca="false">IF(H141&gt;I141,1,0)</f>
        <v>0</v>
      </c>
      <c r="AT141" s="3" t="n">
        <f aca="false">IF(I141&gt;H141,1,0)</f>
        <v>0</v>
      </c>
      <c r="AU141" s="223" t="n">
        <f aca="false">IF(J141&gt;K141,1,0)</f>
        <v>0</v>
      </c>
      <c r="AV141" s="223" t="n">
        <f aca="false">IF(K141&gt;J141,1,0)</f>
        <v>0</v>
      </c>
      <c r="AW141" s="27" t="n">
        <f aca="false">IF(L141&gt;M141,1,0)</f>
        <v>0</v>
      </c>
      <c r="AX141" s="27" t="n">
        <f aca="false">IF(M141&gt;L141,1,0)</f>
        <v>0</v>
      </c>
      <c r="AY141" s="223" t="n">
        <f aca="false">IF(N141&gt;O141,1,0)</f>
        <v>0</v>
      </c>
      <c r="AZ141" s="223" t="n">
        <f aca="false">IF(O141&gt;N141,1,0)</f>
        <v>0</v>
      </c>
      <c r="BA141" s="177" t="n">
        <f aca="false">IF(T141=3,1,0)</f>
        <v>0</v>
      </c>
      <c r="BB141" s="177" t="n">
        <f aca="false">IF(T141=2,1,0)</f>
        <v>0</v>
      </c>
      <c r="BC141" s="177" t="n">
        <f aca="false">IF(T141=1,1,0)</f>
        <v>0</v>
      </c>
      <c r="BD141" s="177" t="n">
        <f aca="false">IF(AND(T141=0,U141&lt;&gt;0),1,0)</f>
        <v>0</v>
      </c>
      <c r="BE141" s="177" t="n">
        <f aca="false">IF(U80=3,1,0)</f>
        <v>0</v>
      </c>
      <c r="BF141" s="177" t="n">
        <f aca="false">IF(U80=2,1,0)</f>
        <v>0</v>
      </c>
      <c r="BG141" s="177" t="n">
        <f aca="false">IF(U80=1,1,0)</f>
        <v>0</v>
      </c>
      <c r="BH141" s="177" t="n">
        <f aca="false">IF(AND(U80=0,T80&lt;&gt;0),1,0)</f>
        <v>0</v>
      </c>
      <c r="BI141" s="27"/>
    </row>
    <row r="142" customFormat="false" ht="15" hidden="true" customHeight="true" outlineLevel="0" collapsed="false">
      <c r="A142" s="224"/>
      <c r="B142" s="225"/>
      <c r="C142" s="263"/>
      <c r="D142" s="262" t="n">
        <f aca="false">D141</f>
        <v>0</v>
      </c>
      <c r="E142" s="228" t="str">
        <f aca="false">E15</f>
        <v>VBC Altenglan</v>
      </c>
      <c r="F142" s="231"/>
      <c r="G142" s="232"/>
      <c r="H142" s="229"/>
      <c r="I142" s="230"/>
      <c r="J142" s="231"/>
      <c r="K142" s="232"/>
      <c r="L142" s="229"/>
      <c r="M142" s="230"/>
      <c r="N142" s="231"/>
      <c r="O142" s="232"/>
      <c r="P142" s="235" t="str">
        <f aca="false">IF(F142="","",F142+H142+J142+L142+N142)</f>
        <v/>
      </c>
      <c r="Q142" s="236" t="str">
        <f aca="false">IF(G142="","",G142+I142+K142+M142+O142)</f>
        <v/>
      </c>
      <c r="R142" s="235" t="str">
        <f aca="false">IF(F142="","",AQ142+AS142+AU142+AW142+AY142)</f>
        <v/>
      </c>
      <c r="S142" s="236" t="str">
        <f aca="false">IF(G142="","",AR142+AT142+AV142+AX142+AZ142)</f>
        <v/>
      </c>
      <c r="T142" s="218" t="n">
        <f aca="false">IF(AND(R142&lt;&gt;"",R142=3,S142=0),3,              (IF(AND(R142&lt;&gt;"",R142=3,S142=1),3,                           (IF(AND(R142&lt;&gt;"",R142=3,S142=2),2,                        (IF(AND(R142&lt;&gt;"",R142=2),1,                                                 (IF(AND(R142&lt;&gt;"",R142=1),0,                                                               (IF(AND(R142&lt;&gt;"",R142=0),0,                                                                                0)))))))))))</f>
        <v>0</v>
      </c>
      <c r="U142" s="219" t="n">
        <f aca="false">IF(AND(S142&lt;&gt;"",S142=3,R142=0),3,              (IF(AND(S142&lt;&gt;"",S142=3,R142=1),3,                           (IF(AND(S142&lt;&gt;"",S142=3,R142=2),2,                        (IF(AND(S142&lt;&gt;"",S142=2),1,                                                 (IF(AND(S142&lt;&gt;"",S142=1),0,                                                               (IF(AND(S142&lt;&gt;"",S142=0),0,                                                                                0)))))))))))</f>
        <v>0</v>
      </c>
      <c r="V142" s="237"/>
      <c r="W142" s="237"/>
      <c r="X142" s="237"/>
      <c r="Y142" s="237"/>
      <c r="Z142" s="237"/>
      <c r="AA142" s="237"/>
      <c r="AB142" s="237"/>
      <c r="AC142" s="237"/>
      <c r="AD142" s="237"/>
      <c r="AE142" s="237"/>
      <c r="AF142" s="237"/>
      <c r="AG142" s="237"/>
      <c r="AH142" s="237"/>
      <c r="AI142" s="237"/>
      <c r="AJ142" s="237"/>
      <c r="AK142" s="237"/>
      <c r="AL142" s="237"/>
      <c r="AM142" s="238" t="str">
        <f aca="true">IF(U142&lt;&gt;"","",IF(C142&lt;&gt;"","verlegt",IF(B142&lt;TODAY(),"offen","")))</f>
        <v/>
      </c>
      <c r="AN142" s="238"/>
      <c r="AO142" s="239" t="str">
        <f aca="true">IF(U142&lt;&gt;"","",IF(C142="","",IF(C142&lt;TODAY(),"offen","")))</f>
        <v/>
      </c>
      <c r="AP142" s="239"/>
      <c r="AQ142" s="223" t="n">
        <f aca="false">IF(F142&gt;G142,1,0)</f>
        <v>0</v>
      </c>
      <c r="AR142" s="223" t="n">
        <f aca="false">IF(G142&gt;F142,1,0)</f>
        <v>0</v>
      </c>
      <c r="AS142" s="27" t="n">
        <f aca="false">IF(H142&gt;I142,1,0)</f>
        <v>0</v>
      </c>
      <c r="AT142" s="3" t="n">
        <f aca="false">IF(I142&gt;H142,1,0)</f>
        <v>0</v>
      </c>
      <c r="AU142" s="223" t="n">
        <f aca="false">IF(J142&gt;K142,1,0)</f>
        <v>0</v>
      </c>
      <c r="AV142" s="223" t="n">
        <f aca="false">IF(K142&gt;J142,1,0)</f>
        <v>0</v>
      </c>
      <c r="AW142" s="27" t="n">
        <f aca="false">IF(L142&gt;M142,1,0)</f>
        <v>0</v>
      </c>
      <c r="AX142" s="27" t="n">
        <f aca="false">IF(M142&gt;L142,1,0)</f>
        <v>0</v>
      </c>
      <c r="AY142" s="223" t="n">
        <f aca="false">IF(N142&gt;O142,1,0)</f>
        <v>0</v>
      </c>
      <c r="AZ142" s="223" t="n">
        <f aca="false">IF(O142&gt;N142,1,0)</f>
        <v>0</v>
      </c>
      <c r="BA142" s="177" t="n">
        <f aca="false">IF(T142=3,1,0)</f>
        <v>0</v>
      </c>
      <c r="BB142" s="177" t="n">
        <f aca="false">IF(T142=2,1,0)</f>
        <v>0</v>
      </c>
      <c r="BC142" s="177" t="n">
        <f aca="false">IF(T142=1,1,0)</f>
        <v>0</v>
      </c>
      <c r="BD142" s="177" t="n">
        <f aca="false">IF(AND(T142=0,U142&lt;&gt;0),1,0)</f>
        <v>0</v>
      </c>
      <c r="BE142" s="177" t="n">
        <f aca="false">IF(U91=3,1,0)</f>
        <v>0</v>
      </c>
      <c r="BF142" s="177" t="n">
        <f aca="false">IF(U91=2,1,0)</f>
        <v>0</v>
      </c>
      <c r="BG142" s="177" t="n">
        <f aca="false">IF(U91=1,1,0)</f>
        <v>0</v>
      </c>
      <c r="BH142" s="177" t="n">
        <f aca="false">IF(AND(U91=0,T91&lt;&gt;0),1,0)</f>
        <v>0</v>
      </c>
      <c r="BI142" s="27"/>
    </row>
    <row r="143" customFormat="false" ht="15" hidden="true" customHeight="true" outlineLevel="0" collapsed="false">
      <c r="A143" s="224"/>
      <c r="B143" s="225"/>
      <c r="C143" s="263"/>
      <c r="D143" s="262" t="n">
        <f aca="false">D142</f>
        <v>0</v>
      </c>
      <c r="E143" s="228" t="str">
        <f aca="false">E18</f>
        <v>TV Rodenbach Royal Red</v>
      </c>
      <c r="F143" s="231"/>
      <c r="G143" s="232"/>
      <c r="H143" s="229"/>
      <c r="I143" s="230"/>
      <c r="J143" s="231"/>
      <c r="K143" s="232"/>
      <c r="L143" s="229"/>
      <c r="M143" s="230"/>
      <c r="N143" s="231"/>
      <c r="O143" s="232"/>
      <c r="P143" s="235" t="str">
        <f aca="false">IF(F143="","",F143+H143+J143+L143+N143)</f>
        <v/>
      </c>
      <c r="Q143" s="236" t="str">
        <f aca="false">IF(G143="","",G143+I143+K143+M143+O143)</f>
        <v/>
      </c>
      <c r="R143" s="235" t="str">
        <f aca="false">IF(F143="","",AQ143+AS143+AU143+AW143+AY143)</f>
        <v/>
      </c>
      <c r="S143" s="236" t="str">
        <f aca="false">IF(G143="","",AR143+AT143+AV143+AX143+AZ143)</f>
        <v/>
      </c>
      <c r="T143" s="218" t="n">
        <f aca="false">IF(AND(R143&lt;&gt;"",R143=3,S143=0),3,              (IF(AND(R143&lt;&gt;"",R143=3,S143=1),3,                           (IF(AND(R143&lt;&gt;"",R143=3,S143=2),2,                        (IF(AND(R143&lt;&gt;"",R143=2),1,                                                 (IF(AND(R143&lt;&gt;"",R143=1),0,                                                               (IF(AND(R143&lt;&gt;"",R143=0),0,                                                                                0)))))))))))</f>
        <v>0</v>
      </c>
      <c r="U143" s="219" t="n">
        <f aca="false">IF(AND(S143&lt;&gt;"",S143=3,R143=0),3,              (IF(AND(S143&lt;&gt;"",S143=3,R143=1),3,                           (IF(AND(S143&lt;&gt;"",S143=3,R143=2),2,                        (IF(AND(S143&lt;&gt;"",S143=2),1,                                                 (IF(AND(S143&lt;&gt;"",S143=1),0,                                                               (IF(AND(S143&lt;&gt;"",S143=0),0,                                                                                0)))))))))))</f>
        <v>0</v>
      </c>
      <c r="V143" s="237"/>
      <c r="W143" s="237"/>
      <c r="X143" s="237"/>
      <c r="Y143" s="237"/>
      <c r="Z143" s="237"/>
      <c r="AA143" s="237"/>
      <c r="AB143" s="237"/>
      <c r="AC143" s="237"/>
      <c r="AD143" s="237"/>
      <c r="AE143" s="237"/>
      <c r="AF143" s="237"/>
      <c r="AG143" s="237"/>
      <c r="AH143" s="237"/>
      <c r="AI143" s="237"/>
      <c r="AJ143" s="237"/>
      <c r="AK143" s="237"/>
      <c r="AL143" s="237"/>
      <c r="AM143" s="238" t="str">
        <f aca="true">IF(U143&lt;&gt;"","",IF(C143&lt;&gt;"","verlegt",IF(B143&lt;TODAY(),"offen","")))</f>
        <v/>
      </c>
      <c r="AN143" s="238"/>
      <c r="AO143" s="239" t="str">
        <f aca="true">IF(U143&lt;&gt;"","",IF(C143="","",IF(C143&lt;TODAY(),"offen","")))</f>
        <v/>
      </c>
      <c r="AP143" s="239"/>
      <c r="AQ143" s="223" t="n">
        <f aca="false">IF(F143&gt;G143,1,0)</f>
        <v>0</v>
      </c>
      <c r="AR143" s="223" t="n">
        <f aca="false">IF(G143&gt;F143,1,0)</f>
        <v>0</v>
      </c>
      <c r="AS143" s="27" t="n">
        <f aca="false">IF(H143&gt;I143,1,0)</f>
        <v>0</v>
      </c>
      <c r="AT143" s="3" t="n">
        <f aca="false">IF(I143&gt;H143,1,0)</f>
        <v>0</v>
      </c>
      <c r="AU143" s="223" t="n">
        <f aca="false">IF(J143&gt;K143,1,0)</f>
        <v>0</v>
      </c>
      <c r="AV143" s="223" t="n">
        <f aca="false">IF(K143&gt;J143,1,0)</f>
        <v>0</v>
      </c>
      <c r="AW143" s="27" t="n">
        <f aca="false">IF(L143&gt;M143,1,0)</f>
        <v>0</v>
      </c>
      <c r="AX143" s="27" t="n">
        <f aca="false">IF(M143&gt;L143,1,0)</f>
        <v>0</v>
      </c>
      <c r="AY143" s="223" t="n">
        <f aca="false">IF(N143&gt;O143,1,0)</f>
        <v>0</v>
      </c>
      <c r="AZ143" s="223" t="n">
        <f aca="false">IF(O143&gt;N143,1,0)</f>
        <v>0</v>
      </c>
      <c r="BA143" s="177" t="n">
        <f aca="false">IF(T143=3,1,0)</f>
        <v>0</v>
      </c>
      <c r="BB143" s="177" t="n">
        <f aca="false">IF(T143=2,1,0)</f>
        <v>0</v>
      </c>
      <c r="BC143" s="177" t="n">
        <f aca="false">IF(T143=1,1,0)</f>
        <v>0</v>
      </c>
      <c r="BD143" s="177" t="n">
        <f aca="false">IF(AND(T143=0,U143&lt;&gt;0),1,0)</f>
        <v>0</v>
      </c>
      <c r="BE143" s="177" t="n">
        <f aca="false">IF(U102=3,1,0)</f>
        <v>0</v>
      </c>
      <c r="BF143" s="177" t="n">
        <f aca="false">IF(U102=2,1,0)</f>
        <v>0</v>
      </c>
      <c r="BG143" s="177" t="n">
        <f aca="false">IF(U102=1,1,0)</f>
        <v>0</v>
      </c>
      <c r="BH143" s="177" t="n">
        <f aca="false">IF(AND(U102=0,T102&lt;&gt;0),1,0)</f>
        <v>0</v>
      </c>
      <c r="BI143" s="27"/>
    </row>
    <row r="144" customFormat="false" ht="15" hidden="true" customHeight="true" outlineLevel="0" collapsed="false">
      <c r="A144" s="224"/>
      <c r="B144" s="225"/>
      <c r="C144" s="263"/>
      <c r="D144" s="262" t="n">
        <f aca="false">D143</f>
        <v>0</v>
      </c>
      <c r="E144" s="228" t="str">
        <f aca="false">E21</f>
        <v>Niederrkirchen/Roßbach</v>
      </c>
      <c r="F144" s="231"/>
      <c r="G144" s="232"/>
      <c r="H144" s="229"/>
      <c r="I144" s="230"/>
      <c r="J144" s="231"/>
      <c r="K144" s="232"/>
      <c r="L144" s="229"/>
      <c r="M144" s="230"/>
      <c r="N144" s="231"/>
      <c r="O144" s="232"/>
      <c r="P144" s="235" t="str">
        <f aca="false">IF(F144="","",F144+H144+J144+L144+N144)</f>
        <v/>
      </c>
      <c r="Q144" s="236" t="str">
        <f aca="false">IF(G144="","",G144+I144+K144+M144+O144)</f>
        <v/>
      </c>
      <c r="R144" s="235" t="str">
        <f aca="false">IF(F144="","",AQ144+AS144+AU144+AW144+AY144)</f>
        <v/>
      </c>
      <c r="S144" s="236" t="str">
        <f aca="false">IF(G144="","",AR144+AT144+AV144+AX144+AZ144)</f>
        <v/>
      </c>
      <c r="T144" s="218" t="n">
        <f aca="false">IF(AND(R144&lt;&gt;"",R144=3,S144=0),3,              (IF(AND(R144&lt;&gt;"",R144=3,S144=1),3,                           (IF(AND(R144&lt;&gt;"",R144=3,S144=2),2,                        (IF(AND(R144&lt;&gt;"",R144=2),1,                                                 (IF(AND(R144&lt;&gt;"",R144=1),0,                                                               (IF(AND(R144&lt;&gt;"",R144=0),0,                                                                                0)))))))))))</f>
        <v>0</v>
      </c>
      <c r="U144" s="219" t="n">
        <f aca="false">IF(AND(S144&lt;&gt;"",S144=3,R144=0),3,              (IF(AND(S144&lt;&gt;"",S144=3,R144=1),3,                           (IF(AND(S144&lt;&gt;"",S144=3,R144=2),2,                        (IF(AND(S144&lt;&gt;"",S144=2),1,                                                 (IF(AND(S144&lt;&gt;"",S144=1),0,                                                               (IF(AND(S144&lt;&gt;"",S144=0),0,                                                                                0)))))))))))</f>
        <v>0</v>
      </c>
      <c r="V144" s="237"/>
      <c r="W144" s="237"/>
      <c r="X144" s="237"/>
      <c r="Y144" s="237"/>
      <c r="Z144" s="237"/>
      <c r="AA144" s="237"/>
      <c r="AB144" s="237"/>
      <c r="AC144" s="237"/>
      <c r="AD144" s="237"/>
      <c r="AE144" s="237"/>
      <c r="AF144" s="237"/>
      <c r="AG144" s="237"/>
      <c r="AH144" s="237"/>
      <c r="AI144" s="237"/>
      <c r="AJ144" s="237"/>
      <c r="AK144" s="237"/>
      <c r="AL144" s="237"/>
      <c r="AM144" s="238" t="str">
        <f aca="true">IF(U144&lt;&gt;"","",IF(C144&lt;&gt;"","verlegt",IF(B144&lt;TODAY(),"offen","")))</f>
        <v/>
      </c>
      <c r="AN144" s="238"/>
      <c r="AO144" s="239" t="str">
        <f aca="true">IF(U144&lt;&gt;"","",IF(C144="","",IF(C144&lt;TODAY(),"offen","")))</f>
        <v/>
      </c>
      <c r="AP144" s="239"/>
      <c r="AQ144" s="223" t="n">
        <f aca="false">IF(F144&gt;G144,1,0)</f>
        <v>0</v>
      </c>
      <c r="AR144" s="223" t="n">
        <f aca="false">IF(G144&gt;F144,1,0)</f>
        <v>0</v>
      </c>
      <c r="AS144" s="27" t="n">
        <f aca="false">IF(H144&gt;I144,1,0)</f>
        <v>0</v>
      </c>
      <c r="AT144" s="3" t="n">
        <f aca="false">IF(I144&gt;H144,1,0)</f>
        <v>0</v>
      </c>
      <c r="AU144" s="223" t="n">
        <f aca="false">IF(J144&gt;K144,1,0)</f>
        <v>0</v>
      </c>
      <c r="AV144" s="223" t="n">
        <f aca="false">IF(K144&gt;J144,1,0)</f>
        <v>0</v>
      </c>
      <c r="AW144" s="27" t="n">
        <f aca="false">IF(L144&gt;M144,1,0)</f>
        <v>0</v>
      </c>
      <c r="AX144" s="27" t="n">
        <f aca="false">IF(M144&gt;L144,1,0)</f>
        <v>0</v>
      </c>
      <c r="AY144" s="223" t="n">
        <f aca="false">IF(N144&gt;O144,1,0)</f>
        <v>0</v>
      </c>
      <c r="AZ144" s="223" t="n">
        <f aca="false">IF(O144&gt;N144,1,0)</f>
        <v>0</v>
      </c>
      <c r="BA144" s="177" t="n">
        <f aca="false">IF(T144=3,1,0)</f>
        <v>0</v>
      </c>
      <c r="BB144" s="177" t="n">
        <f aca="false">IF(T144=2,1,0)</f>
        <v>0</v>
      </c>
      <c r="BC144" s="177" t="n">
        <f aca="false">IF(T144=1,1,0)</f>
        <v>0</v>
      </c>
      <c r="BD144" s="177" t="n">
        <f aca="false">IF(AND(T144=0,U144&lt;&gt;0),1,0)</f>
        <v>0</v>
      </c>
      <c r="BE144" s="177" t="n">
        <f aca="false">IF(U113=3,1,0)</f>
        <v>0</v>
      </c>
      <c r="BF144" s="177" t="n">
        <f aca="false">IF(U113=2,1,0)</f>
        <v>0</v>
      </c>
      <c r="BG144" s="177" t="n">
        <f aca="false">IF(U113=1,1,0)</f>
        <v>0</v>
      </c>
      <c r="BH144" s="177" t="n">
        <f aca="false">IF(AND(U113=0,T113&lt;&gt;0),1,0)</f>
        <v>0</v>
      </c>
      <c r="BI144" s="27"/>
    </row>
    <row r="145" customFormat="false" ht="15" hidden="true" customHeight="true" outlineLevel="0" collapsed="false">
      <c r="A145" s="224"/>
      <c r="B145" s="225"/>
      <c r="C145" s="263"/>
      <c r="D145" s="262" t="n">
        <f aca="false">D144</f>
        <v>0</v>
      </c>
      <c r="E145" s="228" t="str">
        <f aca="false">E24</f>
        <v>TV Rodenbach Bronze</v>
      </c>
      <c r="F145" s="231"/>
      <c r="G145" s="232"/>
      <c r="H145" s="229"/>
      <c r="I145" s="230"/>
      <c r="J145" s="231"/>
      <c r="K145" s="232"/>
      <c r="L145" s="229"/>
      <c r="M145" s="230"/>
      <c r="N145" s="231"/>
      <c r="O145" s="232"/>
      <c r="P145" s="235" t="str">
        <f aca="false">IF(F145="","",F145+H145+J145+L145+N145)</f>
        <v/>
      </c>
      <c r="Q145" s="236" t="str">
        <f aca="false">IF(G145="","",G145+I145+K145+M145+O145)</f>
        <v/>
      </c>
      <c r="R145" s="235" t="str">
        <f aca="false">IF(F145="","",AQ145+AS145+AU145+AW145+AY145)</f>
        <v/>
      </c>
      <c r="S145" s="236" t="str">
        <f aca="false">IF(G145="","",AR145+AT145+AV145+AX145+AZ145)</f>
        <v/>
      </c>
      <c r="T145" s="218" t="n">
        <f aca="false">IF(AND(R145&lt;&gt;"",R145=3,S145=0),3,              (IF(AND(R145&lt;&gt;"",R145=3,S145=1),3,                           (IF(AND(R145&lt;&gt;"",R145=3,S145=2),2,                        (IF(AND(R145&lt;&gt;"",R145=2),1,                                                 (IF(AND(R145&lt;&gt;"",R145=1),0,                                                               (IF(AND(R145&lt;&gt;"",R145=0),0,                                                                                0)))))))))))</f>
        <v>0</v>
      </c>
      <c r="U145" s="219" t="n">
        <f aca="false">IF(AND(S145&lt;&gt;"",S145=3,R145=0),3,              (IF(AND(S145&lt;&gt;"",S145=3,R145=1),3,                           (IF(AND(S145&lt;&gt;"",S145=3,R145=2),2,                        (IF(AND(S145&lt;&gt;"",S145=2),1,                                                 (IF(AND(S145&lt;&gt;"",S145=1),0,                                                               (IF(AND(S145&lt;&gt;"",S145=0),0,                                                                                0)))))))))))</f>
        <v>0</v>
      </c>
      <c r="V145" s="237"/>
      <c r="W145" s="237"/>
      <c r="X145" s="237"/>
      <c r="Y145" s="237"/>
      <c r="Z145" s="237"/>
      <c r="AA145" s="237"/>
      <c r="AB145" s="237"/>
      <c r="AC145" s="237"/>
      <c r="AD145" s="237"/>
      <c r="AE145" s="237"/>
      <c r="AF145" s="237"/>
      <c r="AG145" s="237"/>
      <c r="AH145" s="237"/>
      <c r="AI145" s="237"/>
      <c r="AJ145" s="237"/>
      <c r="AK145" s="237"/>
      <c r="AL145" s="237"/>
      <c r="AM145" s="238" t="str">
        <f aca="true">IF(U145&lt;&gt;"","",IF(C145&lt;&gt;"","verlegt",IF(B145&lt;TODAY(),"offen","")))</f>
        <v/>
      </c>
      <c r="AN145" s="238"/>
      <c r="AO145" s="239" t="str">
        <f aca="true">IF(U145&lt;&gt;"","",IF(C145="","",IF(C145&lt;TODAY(),"offen","")))</f>
        <v/>
      </c>
      <c r="AP145" s="239"/>
      <c r="AQ145" s="223" t="n">
        <f aca="false">IF(F145&gt;G145,1,0)</f>
        <v>0</v>
      </c>
      <c r="AR145" s="223" t="n">
        <f aca="false">IF(G145&gt;F145,1,0)</f>
        <v>0</v>
      </c>
      <c r="AS145" s="27" t="n">
        <f aca="false">IF(H145&gt;I145,1,0)</f>
        <v>0</v>
      </c>
      <c r="AT145" s="3" t="n">
        <f aca="false">IF(I145&gt;H145,1,0)</f>
        <v>0</v>
      </c>
      <c r="AU145" s="223" t="n">
        <f aca="false">IF(J145&gt;K145,1,0)</f>
        <v>0</v>
      </c>
      <c r="AV145" s="223" t="n">
        <f aca="false">IF(K145&gt;J145,1,0)</f>
        <v>0</v>
      </c>
      <c r="AW145" s="27" t="n">
        <f aca="false">IF(L145&gt;M145,1,0)</f>
        <v>0</v>
      </c>
      <c r="AX145" s="27" t="n">
        <f aca="false">IF(M145&gt;L145,1,0)</f>
        <v>0</v>
      </c>
      <c r="AY145" s="223" t="n">
        <f aca="false">IF(N145&gt;O145,1,0)</f>
        <v>0</v>
      </c>
      <c r="AZ145" s="223" t="n">
        <f aca="false">IF(O145&gt;N145,1,0)</f>
        <v>0</v>
      </c>
      <c r="BA145" s="177" t="n">
        <f aca="false">IF(T145=3,1,0)</f>
        <v>0</v>
      </c>
      <c r="BB145" s="177" t="n">
        <f aca="false">IF(T145=2,1,0)</f>
        <v>0</v>
      </c>
      <c r="BC145" s="177" t="n">
        <f aca="false">IF(T145=1,1,0)</f>
        <v>0</v>
      </c>
      <c r="BD145" s="177" t="n">
        <f aca="false">IF(AND(T145=0,U145&lt;&gt;0),1,0)</f>
        <v>0</v>
      </c>
      <c r="BE145" s="177" t="n">
        <f aca="false">IF(U124=3,1,0)</f>
        <v>0</v>
      </c>
      <c r="BF145" s="177" t="n">
        <f aca="false">IF(U124=2,1,0)</f>
        <v>0</v>
      </c>
      <c r="BG145" s="177" t="n">
        <f aca="false">IF(U124=1,1,0)</f>
        <v>0</v>
      </c>
      <c r="BH145" s="177" t="n">
        <f aca="false">IF(AND(U124=0,T124&lt;&gt;0),1,0)</f>
        <v>0</v>
      </c>
      <c r="BI145" s="27"/>
    </row>
    <row r="146" customFormat="false" ht="15" hidden="true" customHeight="true" outlineLevel="0" collapsed="false">
      <c r="A146" s="224"/>
      <c r="B146" s="225"/>
      <c r="C146" s="263"/>
      <c r="D146" s="262" t="n">
        <f aca="false">D145</f>
        <v>0</v>
      </c>
      <c r="E146" s="228" t="n">
        <f aca="false">E27</f>
        <v>0</v>
      </c>
      <c r="F146" s="231"/>
      <c r="G146" s="232"/>
      <c r="H146" s="229"/>
      <c r="I146" s="230"/>
      <c r="J146" s="231"/>
      <c r="K146" s="232"/>
      <c r="L146" s="229"/>
      <c r="M146" s="230"/>
      <c r="N146" s="231"/>
      <c r="O146" s="232"/>
      <c r="P146" s="235" t="str">
        <f aca="false">IF(F146="","",F146+H146+J146+L146+N146)</f>
        <v/>
      </c>
      <c r="Q146" s="236" t="str">
        <f aca="false">IF(G146="","",G146+I146+K146+M146+O146)</f>
        <v/>
      </c>
      <c r="R146" s="235" t="str">
        <f aca="false">IF(F146="","",AQ146+AS146+AU146+AW146+AY146)</f>
        <v/>
      </c>
      <c r="S146" s="236" t="str">
        <f aca="false">IF(G146="","",AR146+AT146+AV146+AX146+AZ146)</f>
        <v/>
      </c>
      <c r="T146" s="218" t="n">
        <f aca="false">IF(AND(R146&lt;&gt;"",R146=3,S146=0),3,              (IF(AND(R146&lt;&gt;"",R146=3,S146=1),3,                           (IF(AND(R146&lt;&gt;"",R146=3,S146=2),2,                        (IF(AND(R146&lt;&gt;"",R146=2),1,                                                 (IF(AND(R146&lt;&gt;"",R146=1),0,                                                               (IF(AND(R146&lt;&gt;"",R146=0),0,                                                                                0)))))))))))</f>
        <v>0</v>
      </c>
      <c r="U146" s="219" t="n">
        <f aca="false">IF(AND(S146&lt;&gt;"",S146=3,R146=0),3,              (IF(AND(S146&lt;&gt;"",S146=3,R146=1),3,                           (IF(AND(S146&lt;&gt;"",S146=3,R146=2),2,                        (IF(AND(S146&lt;&gt;"",S146=2),1,                                                 (IF(AND(S146&lt;&gt;"",S146=1),0,                                                               (IF(AND(S146&lt;&gt;"",S146=0),0,                                                                                0)))))))))))</f>
        <v>0</v>
      </c>
      <c r="V146" s="237"/>
      <c r="W146" s="237"/>
      <c r="X146" s="237"/>
      <c r="Y146" s="237"/>
      <c r="Z146" s="237"/>
      <c r="AA146" s="237"/>
      <c r="AB146" s="237"/>
      <c r="AC146" s="237"/>
      <c r="AD146" s="237"/>
      <c r="AE146" s="237"/>
      <c r="AF146" s="237"/>
      <c r="AG146" s="237"/>
      <c r="AH146" s="237"/>
      <c r="AI146" s="237"/>
      <c r="AJ146" s="237"/>
      <c r="AK146" s="237"/>
      <c r="AL146" s="237"/>
      <c r="AM146" s="238" t="str">
        <f aca="true">IF(U146&lt;&gt;"","",IF(C146&lt;&gt;"","verlegt",IF(B146&lt;TODAY(),"offen","")))</f>
        <v/>
      </c>
      <c r="AN146" s="238"/>
      <c r="AO146" s="239" t="str">
        <f aca="true">IF(U146&lt;&gt;"","",IF(C146="","",IF(C146&lt;TODAY(),"offen","")))</f>
        <v/>
      </c>
      <c r="AP146" s="239"/>
      <c r="AQ146" s="223" t="n">
        <f aca="false">IF(F146&gt;G146,1,0)</f>
        <v>0</v>
      </c>
      <c r="AR146" s="223" t="n">
        <f aca="false">IF(G146&gt;F146,1,0)</f>
        <v>0</v>
      </c>
      <c r="AS146" s="27" t="n">
        <f aca="false">IF(H146&gt;I146,1,0)</f>
        <v>0</v>
      </c>
      <c r="AT146" s="3" t="n">
        <f aca="false">IF(I146&gt;H146,1,0)</f>
        <v>0</v>
      </c>
      <c r="AU146" s="223" t="n">
        <f aca="false">IF(J146&gt;K146,1,0)</f>
        <v>0</v>
      </c>
      <c r="AV146" s="223" t="n">
        <f aca="false">IF(K146&gt;J146,1,0)</f>
        <v>0</v>
      </c>
      <c r="AW146" s="27" t="n">
        <f aca="false">IF(L146&gt;M146,1,0)</f>
        <v>0</v>
      </c>
      <c r="AX146" s="27" t="n">
        <f aca="false">IF(M146&gt;L146,1,0)</f>
        <v>0</v>
      </c>
      <c r="AY146" s="223" t="n">
        <f aca="false">IF(N146&gt;O146,1,0)</f>
        <v>0</v>
      </c>
      <c r="AZ146" s="223" t="n">
        <f aca="false">IF(O146&gt;N146,1,0)</f>
        <v>0</v>
      </c>
      <c r="BA146" s="177" t="n">
        <f aca="false">IF(T146=3,1,0)</f>
        <v>0</v>
      </c>
      <c r="BB146" s="177" t="n">
        <f aca="false">IF(T146=2,1,0)</f>
        <v>0</v>
      </c>
      <c r="BC146" s="177" t="n">
        <f aca="false">IF(T146=1,1,0)</f>
        <v>0</v>
      </c>
      <c r="BD146" s="177" t="n">
        <f aca="false">IF(AND(T146=0,U146&lt;&gt;0),1,0)</f>
        <v>0</v>
      </c>
      <c r="BE146" s="177" t="n">
        <f aca="false">IF(U135=3,1,0)</f>
        <v>0</v>
      </c>
      <c r="BF146" s="177" t="n">
        <f aca="false">IF(U135=2,1,0)</f>
        <v>0</v>
      </c>
      <c r="BG146" s="177" t="n">
        <f aca="false">IF(U135=1,1,0)</f>
        <v>0</v>
      </c>
      <c r="BH146" s="177" t="n">
        <f aca="false">IF(AND(U135=0,T135&lt;&gt;0),1,0)</f>
        <v>0</v>
      </c>
      <c r="BI146" s="27"/>
    </row>
    <row r="147" customFormat="false" ht="15" hidden="true" customHeight="true" outlineLevel="0" collapsed="false">
      <c r="A147" s="241"/>
      <c r="B147" s="242"/>
      <c r="C147" s="265"/>
      <c r="D147" s="266" t="n">
        <f aca="false">D146</f>
        <v>0</v>
      </c>
      <c r="E147" s="267" t="n">
        <f aca="false">E33</f>
        <v>0</v>
      </c>
      <c r="F147" s="247"/>
      <c r="G147" s="248"/>
      <c r="H147" s="245"/>
      <c r="I147" s="246"/>
      <c r="J147" s="247"/>
      <c r="K147" s="248"/>
      <c r="L147" s="245"/>
      <c r="M147" s="246"/>
      <c r="N147" s="247"/>
      <c r="O147" s="248"/>
      <c r="P147" s="251" t="str">
        <f aca="false">IF(F147="","",F147+H147+J147+L147+N147)</f>
        <v/>
      </c>
      <c r="Q147" s="252" t="str">
        <f aca="false">IF(G147="","",G147+I147+K147+M147+O147)</f>
        <v/>
      </c>
      <c r="R147" s="251" t="str">
        <f aca="false">IF(F147="","",AQ147+AS147+AU147+AW147+AY147)</f>
        <v/>
      </c>
      <c r="S147" s="252" t="str">
        <f aca="false">IF(G147="","",AR147+AT147+AV147+AX147+AZ147)</f>
        <v/>
      </c>
      <c r="T147" s="218" t="n">
        <f aca="false">IF(AND(R147&lt;&gt;"",R147=3,S147=0),3,              (IF(AND(R147&lt;&gt;"",R147=3,S147=1),3,                           (IF(AND(R147&lt;&gt;"",R147=3,S147=2),2,                        (IF(AND(R147&lt;&gt;"",R147=2),1,                                                 (IF(AND(R147&lt;&gt;"",R147=1),0,                                                               (IF(AND(R147&lt;&gt;"",R147=0),0,                                                                                0)))))))))))</f>
        <v>0</v>
      </c>
      <c r="U147" s="219" t="n">
        <f aca="false">IF(AND(S147&lt;&gt;"",S147=3,R147=0),3,              (IF(AND(S147&lt;&gt;"",S147=3,R147=1),3,                           (IF(AND(S147&lt;&gt;"",S147=3,R147=2),2,                        (IF(AND(S147&lt;&gt;"",S147=2),1,                                                 (IF(AND(S147&lt;&gt;"",S147=1),0,                                                               (IF(AND(S147&lt;&gt;"",S147=0),0,                                                                                0)))))))))))</f>
        <v>0</v>
      </c>
      <c r="V147" s="253"/>
      <c r="W147" s="253"/>
      <c r="X147" s="253"/>
      <c r="Y147" s="253"/>
      <c r="Z147" s="253"/>
      <c r="AA147" s="253"/>
      <c r="AB147" s="253"/>
      <c r="AC147" s="253"/>
      <c r="AD147" s="253"/>
      <c r="AE147" s="253"/>
      <c r="AF147" s="253"/>
      <c r="AG147" s="253"/>
      <c r="AH147" s="253"/>
      <c r="AI147" s="253"/>
      <c r="AJ147" s="253"/>
      <c r="AK147" s="253"/>
      <c r="AL147" s="253"/>
      <c r="AM147" s="254" t="str">
        <f aca="true">IF(U147&lt;&gt;"","",IF(C147&lt;&gt;"","verlegt",IF(B147&lt;TODAY(),"offen","")))</f>
        <v/>
      </c>
      <c r="AN147" s="254"/>
      <c r="AO147" s="255" t="str">
        <f aca="true">IF(U147&lt;&gt;"","",IF(C147="","",IF(C147&lt;TODAY(),"offen","")))</f>
        <v/>
      </c>
      <c r="AP147" s="255"/>
      <c r="AQ147" s="223" t="n">
        <f aca="false">IF(F147&gt;G147,1,0)</f>
        <v>0</v>
      </c>
      <c r="AR147" s="223" t="n">
        <f aca="false">IF(G147&gt;F147,1,0)</f>
        <v>0</v>
      </c>
      <c r="AS147" s="27" t="n">
        <f aca="false">IF(H147&gt;I147,1,0)</f>
        <v>0</v>
      </c>
      <c r="AT147" s="3" t="n">
        <f aca="false">IF(I147&gt;H147,1,0)</f>
        <v>0</v>
      </c>
      <c r="AU147" s="223" t="n">
        <f aca="false">IF(J147&gt;K147,1,0)</f>
        <v>0</v>
      </c>
      <c r="AV147" s="223" t="n">
        <f aca="false">IF(K147&gt;J147,1,0)</f>
        <v>0</v>
      </c>
      <c r="AW147" s="27" t="n">
        <f aca="false">IF(L147&gt;M147,1,0)</f>
        <v>0</v>
      </c>
      <c r="AX147" s="27" t="n">
        <f aca="false">IF(M147&gt;L147,1,0)</f>
        <v>0</v>
      </c>
      <c r="AY147" s="223" t="n">
        <f aca="false">IF(N147&gt;O147,1,0)</f>
        <v>0</v>
      </c>
      <c r="AZ147" s="223" t="n">
        <f aca="false">IF(O147&gt;N147,1,0)</f>
        <v>0</v>
      </c>
      <c r="BA147" s="177" t="n">
        <f aca="false">IF(T147=3,1,0)</f>
        <v>0</v>
      </c>
      <c r="BB147" s="177" t="n">
        <f aca="false">IF(T147=2,1,0)</f>
        <v>0</v>
      </c>
      <c r="BC147" s="177" t="n">
        <f aca="false">IF(T147=1,1,0)</f>
        <v>0</v>
      </c>
      <c r="BD147" s="177" t="n">
        <f aca="false">IF(AND(T147=0,U147&lt;&gt;0),1,0)</f>
        <v>0</v>
      </c>
      <c r="BE147" s="177" t="n">
        <f aca="false">IF(U158=3,1,0)</f>
        <v>0</v>
      </c>
      <c r="BF147" s="177" t="n">
        <f aca="false">IF(U158=2,1,0)</f>
        <v>0</v>
      </c>
      <c r="BG147" s="177" t="n">
        <f aca="false">IF(U158=1,1,0)</f>
        <v>0</v>
      </c>
      <c r="BH147" s="177" t="n">
        <f aca="false">IF(AND(U158=0,T158&lt;&gt;0),1,0)</f>
        <v>0</v>
      </c>
      <c r="BI147" s="27"/>
    </row>
    <row r="148" customFormat="false" ht="15" hidden="true" customHeight="true" outlineLevel="0" collapsed="false">
      <c r="A148" s="26"/>
      <c r="C148" s="27"/>
      <c r="D148" s="24"/>
      <c r="E148" s="24"/>
      <c r="T148" s="218" t="n">
        <f aca="false">IF(AND(R148&lt;&gt;"",R148=3,S148=0),3,              (IF(AND(R148&lt;&gt;"",R148=3,S148=1),3,                           (IF(AND(R148&lt;&gt;"",R148=3,S148=2),2,                        (IF(AND(R148&lt;&gt;"",R148=2),1,                                                 (IF(AND(R148&lt;&gt;"",R148=1),0,                                                               (IF(AND(R148&lt;&gt;"",R148=0),0,                                                                                0)))))))))))</f>
        <v>0</v>
      </c>
      <c r="U148" s="219" t="n">
        <f aca="false">IF(AND(S148&lt;&gt;"",S148=3,R148=0),3,              (IF(AND(S148&lt;&gt;"",S148=3,R148=1),3,                           (IF(AND(S148&lt;&gt;"",S148=3,R148=2),2,                        (IF(AND(S148&lt;&gt;"",S148=2),1,                                                 (IF(AND(S148&lt;&gt;"",S148=1),0,                                                               (IF(AND(S148&lt;&gt;"",S148=0),0,                                                                                0)))))))))))</f>
        <v>0</v>
      </c>
      <c r="V148" s="256"/>
      <c r="W148" s="256"/>
      <c r="X148" s="257"/>
      <c r="Y148" s="257"/>
      <c r="Z148" s="257"/>
      <c r="AA148" s="257"/>
      <c r="AB148" s="257"/>
      <c r="AC148" s="257"/>
      <c r="AD148" s="257"/>
      <c r="AE148" s="257"/>
      <c r="AF148" s="257"/>
      <c r="AG148" s="257"/>
      <c r="AH148" s="257"/>
      <c r="AI148" s="257"/>
      <c r="AJ148" s="257"/>
      <c r="AK148" s="257"/>
      <c r="AL148" s="257"/>
      <c r="AM148" s="257"/>
      <c r="AQ148" s="223"/>
      <c r="AR148" s="223"/>
      <c r="AS148" s="27"/>
      <c r="AU148" s="223"/>
      <c r="AV148" s="223"/>
      <c r="AW148" s="27"/>
      <c r="AX148" s="27"/>
      <c r="AY148" s="223"/>
      <c r="AZ148" s="223"/>
      <c r="BA148" s="258" t="n">
        <f aca="false">SUM(BA138:BA147)</f>
        <v>0</v>
      </c>
      <c r="BB148" s="258" t="n">
        <f aca="false">SUM(BB138:BB147)</f>
        <v>0</v>
      </c>
      <c r="BC148" s="258" t="n">
        <f aca="false">SUM(BC138:BC147)</f>
        <v>0</v>
      </c>
      <c r="BD148" s="258" t="n">
        <f aca="false">SUM(BD138:BD147)</f>
        <v>0</v>
      </c>
      <c r="BE148" s="258" t="n">
        <f aca="false">SUM(BE138:BE147)</f>
        <v>0</v>
      </c>
      <c r="BF148" s="258" t="n">
        <f aca="false">SUM(BF138:BF147)</f>
        <v>0</v>
      </c>
      <c r="BG148" s="258" t="n">
        <f aca="false">SUM(BG138:BG147)</f>
        <v>0</v>
      </c>
      <c r="BH148" s="258" t="n">
        <f aca="false">SUM(BH138:BH147)</f>
        <v>0</v>
      </c>
      <c r="BI148" s="27" t="n">
        <f aca="false">SUM(BA148:BH148)</f>
        <v>0</v>
      </c>
    </row>
    <row r="149" customFormat="false" ht="15" hidden="true" customHeight="true" outlineLevel="0" collapsed="false">
      <c r="A149" s="205"/>
      <c r="B149" s="206"/>
      <c r="C149" s="259"/>
      <c r="D149" s="260" t="n">
        <f aca="false">E33</f>
        <v>0</v>
      </c>
      <c r="E149" s="209" t="str">
        <f aca="false">E3</f>
        <v>Erlenbach/Morlautern </v>
      </c>
      <c r="F149" s="212"/>
      <c r="G149" s="213"/>
      <c r="H149" s="210"/>
      <c r="I149" s="211"/>
      <c r="J149" s="212"/>
      <c r="K149" s="213"/>
      <c r="L149" s="210"/>
      <c r="M149" s="211"/>
      <c r="N149" s="212"/>
      <c r="O149" s="213"/>
      <c r="P149" s="216" t="str">
        <f aca="false">IF(F149="","",F149+H149+J149+L149+N149)</f>
        <v/>
      </c>
      <c r="Q149" s="217" t="str">
        <f aca="false">IF(G149="","",G149+I149+K149+M149+O149)</f>
        <v/>
      </c>
      <c r="R149" s="216" t="str">
        <f aca="false">IF(F149="","",AQ149+AS149+AU149+AW149+AY149)</f>
        <v/>
      </c>
      <c r="S149" s="217" t="str">
        <f aca="false">IF(G149="","",AR149+AT149+AV149+AX149+AZ149)</f>
        <v/>
      </c>
      <c r="T149" s="218" t="n">
        <f aca="false">IF(AND(R149&lt;&gt;"",R149=3,S149=0),3,              (IF(AND(R149&lt;&gt;"",R149=3,S149=1),3,                           (IF(AND(R149&lt;&gt;"",R149=3,S149=2),2,                        (IF(AND(R149&lt;&gt;"",R149=2),1,                                                 (IF(AND(R149&lt;&gt;"",R149=1),0,                                                               (IF(AND(R149&lt;&gt;"",R149=0),0,                                                                                0)))))))))))</f>
        <v>0</v>
      </c>
      <c r="U149" s="219" t="n">
        <f aca="false">IF(AND(S149&lt;&gt;"",S149=3,R149=0),3,              (IF(AND(S149&lt;&gt;"",S149=3,R149=1),3,                           (IF(AND(S149&lt;&gt;"",S149=3,R149=2),2,                        (IF(AND(S149&lt;&gt;"",S149=2),1,                                                 (IF(AND(S149&lt;&gt;"",S149=1),0,                                                               (IF(AND(S149&lt;&gt;"",S149=0),0,                                                                                0)))))))))))</f>
        <v>0</v>
      </c>
      <c r="V149" s="220"/>
      <c r="W149" s="220"/>
      <c r="X149" s="220"/>
      <c r="Y149" s="220"/>
      <c r="Z149" s="220"/>
      <c r="AA149" s="220"/>
      <c r="AB149" s="220"/>
      <c r="AC149" s="220"/>
      <c r="AD149" s="220"/>
      <c r="AE149" s="220"/>
      <c r="AF149" s="220"/>
      <c r="AG149" s="220"/>
      <c r="AH149" s="220"/>
      <c r="AI149" s="220"/>
      <c r="AJ149" s="220"/>
      <c r="AK149" s="220"/>
      <c r="AL149" s="220"/>
      <c r="AM149" s="221" t="str">
        <f aca="true">IF(U149&lt;&gt;"","",IF(C149&lt;&gt;"","verlegt",IF(B149&lt;TODAY(),"offen","")))</f>
        <v/>
      </c>
      <c r="AN149" s="221"/>
      <c r="AO149" s="222" t="str">
        <f aca="true">IF(U149&lt;&gt;"","",IF(C149="","",IF(C149&lt;TODAY(),"offen","")))</f>
        <v/>
      </c>
      <c r="AP149" s="222"/>
      <c r="AQ149" s="223" t="n">
        <f aca="false">IF(F149&gt;G149,1,0)</f>
        <v>0</v>
      </c>
      <c r="AR149" s="223" t="n">
        <f aca="false">IF(G149&gt;F149,1,0)</f>
        <v>0</v>
      </c>
      <c r="AS149" s="27" t="n">
        <f aca="false">IF(H149&gt;I149,1,0)</f>
        <v>0</v>
      </c>
      <c r="AT149" s="3" t="n">
        <f aca="false">IF(I149&gt;H149,1,0)</f>
        <v>0</v>
      </c>
      <c r="AU149" s="223" t="n">
        <f aca="false">IF(J149&gt;K149,1,0)</f>
        <v>0</v>
      </c>
      <c r="AV149" s="223" t="n">
        <f aca="false">IF(K149&gt;J149,1,0)</f>
        <v>0</v>
      </c>
      <c r="AW149" s="27" t="n">
        <f aca="false">IF(L149&gt;M149,1,0)</f>
        <v>0</v>
      </c>
      <c r="AX149" s="27" t="n">
        <f aca="false">IF(M149&gt;L149,1,0)</f>
        <v>0</v>
      </c>
      <c r="AY149" s="223" t="n">
        <f aca="false">IF(N149&gt;O149,1,0)</f>
        <v>0</v>
      </c>
      <c r="AZ149" s="223" t="n">
        <f aca="false">IF(O149&gt;N149,1,0)</f>
        <v>0</v>
      </c>
      <c r="BA149" s="177" t="n">
        <f aca="false">IF(T149=3,1,0)</f>
        <v>0</v>
      </c>
      <c r="BB149" s="177" t="n">
        <f aca="false">IF(T149=2,1,0)</f>
        <v>0</v>
      </c>
      <c r="BC149" s="177" t="n">
        <f aca="false">IF(T149=1,1,0)</f>
        <v>0</v>
      </c>
      <c r="BD149" s="177" t="n">
        <f aca="false">IF(AND(T149=0,U149&lt;&gt;0),1,0)</f>
        <v>0</v>
      </c>
      <c r="BE149" s="177" t="n">
        <f aca="false">IF(U48=3,1,0)</f>
        <v>0</v>
      </c>
      <c r="BF149" s="177" t="n">
        <f aca="false">IF(U48=2,1,0)</f>
        <v>0</v>
      </c>
      <c r="BG149" s="177" t="n">
        <f aca="false">IF(U48=1,1,0)</f>
        <v>0</v>
      </c>
      <c r="BH149" s="177" t="n">
        <f aca="false">IF(AND(U48=0,T48&lt;&gt;0),1,0)</f>
        <v>0</v>
      </c>
      <c r="BI149" s="27"/>
    </row>
    <row r="150" customFormat="false" ht="15" hidden="true" customHeight="true" outlineLevel="0" collapsed="false">
      <c r="A150" s="224"/>
      <c r="B150" s="225"/>
      <c r="C150" s="263"/>
      <c r="D150" s="262" t="n">
        <f aca="false">D149</f>
        <v>0</v>
      </c>
      <c r="E150" s="228" t="str">
        <f aca="false">E6</f>
        <v>TV Rodenbach Silver</v>
      </c>
      <c r="F150" s="231"/>
      <c r="G150" s="232"/>
      <c r="H150" s="229"/>
      <c r="I150" s="230"/>
      <c r="J150" s="231"/>
      <c r="K150" s="232"/>
      <c r="L150" s="229"/>
      <c r="M150" s="230"/>
      <c r="N150" s="231"/>
      <c r="O150" s="232"/>
      <c r="P150" s="235" t="str">
        <f aca="false">IF(F150="","",F150+H150+J150+L150+N150)</f>
        <v/>
      </c>
      <c r="Q150" s="236" t="str">
        <f aca="false">IF(G150="","",G150+I150+K150+M150+O150)</f>
        <v/>
      </c>
      <c r="R150" s="235" t="str">
        <f aca="false">IF(F150="","",AQ150+AS150+AU150+AW150+AY150)</f>
        <v/>
      </c>
      <c r="S150" s="236" t="str">
        <f aca="false">IF(G150="","",AR150+AT150+AV150+AX150+AZ150)</f>
        <v/>
      </c>
      <c r="T150" s="218" t="n">
        <f aca="false">IF(AND(R150&lt;&gt;"",R150=3,S150=0),3,              (IF(AND(R150&lt;&gt;"",R150=3,S150=1),3,                           (IF(AND(R150&lt;&gt;"",R150=3,S150=2),2,                        (IF(AND(R150&lt;&gt;"",R150=2),1,                                                 (IF(AND(R150&lt;&gt;"",R150=1),0,                                                               (IF(AND(R150&lt;&gt;"",R150=0),0,                                                                                0)))))))))))</f>
        <v>0</v>
      </c>
      <c r="U150" s="219" t="n">
        <f aca="false">IF(AND(S150&lt;&gt;"",S150=3,R150=0),3,              (IF(AND(S150&lt;&gt;"",S150=3,R150=1),3,                           (IF(AND(S150&lt;&gt;"",S150=3,R150=2),2,                        (IF(AND(S150&lt;&gt;"",S150=2),1,                                                 (IF(AND(S150&lt;&gt;"",S150=1),0,                                                               (IF(AND(S150&lt;&gt;"",S150=0),0,                                                                                0)))))))))))</f>
        <v>0</v>
      </c>
      <c r="V150" s="237"/>
      <c r="W150" s="237"/>
      <c r="X150" s="237"/>
      <c r="Y150" s="237"/>
      <c r="Z150" s="237"/>
      <c r="AA150" s="237"/>
      <c r="AB150" s="237"/>
      <c r="AC150" s="237"/>
      <c r="AD150" s="237"/>
      <c r="AE150" s="237"/>
      <c r="AF150" s="237"/>
      <c r="AG150" s="237"/>
      <c r="AH150" s="237"/>
      <c r="AI150" s="237"/>
      <c r="AJ150" s="237"/>
      <c r="AK150" s="237"/>
      <c r="AL150" s="237"/>
      <c r="AM150" s="238" t="str">
        <f aca="true">IF(U150&lt;&gt;"","",IF(C150&lt;&gt;"","verlegt",IF(B150&lt;TODAY(),"offen","")))</f>
        <v/>
      </c>
      <c r="AN150" s="238"/>
      <c r="AO150" s="239" t="str">
        <f aca="true">IF(U150&lt;&gt;"","",IF(C150="","",IF(C150&lt;TODAY(),"offen","")))</f>
        <v/>
      </c>
      <c r="AP150" s="239"/>
      <c r="AQ150" s="223" t="n">
        <f aca="false">IF(F150&gt;G150,1,0)</f>
        <v>0</v>
      </c>
      <c r="AR150" s="223" t="n">
        <f aca="false">IF(G150&gt;F150,1,0)</f>
        <v>0</v>
      </c>
      <c r="AS150" s="27" t="n">
        <f aca="false">IF(H150&gt;I150,1,0)</f>
        <v>0</v>
      </c>
      <c r="AT150" s="3" t="n">
        <f aca="false">IF(I150&gt;H150,1,0)</f>
        <v>0</v>
      </c>
      <c r="AU150" s="223" t="n">
        <f aca="false">IF(J150&gt;K150,1,0)</f>
        <v>0</v>
      </c>
      <c r="AV150" s="223" t="n">
        <f aca="false">IF(K150&gt;J150,1,0)</f>
        <v>0</v>
      </c>
      <c r="AW150" s="27" t="n">
        <f aca="false">IF(L150&gt;M150,1,0)</f>
        <v>0</v>
      </c>
      <c r="AX150" s="27" t="n">
        <f aca="false">IF(M150&gt;L150,1,0)</f>
        <v>0</v>
      </c>
      <c r="AY150" s="223" t="n">
        <f aca="false">IF(N150&gt;O150,1,0)</f>
        <v>0</v>
      </c>
      <c r="AZ150" s="223" t="n">
        <f aca="false">IF(O150&gt;N150,1,0)</f>
        <v>0</v>
      </c>
      <c r="BA150" s="177" t="n">
        <f aca="false">IF(T150=3,1,0)</f>
        <v>0</v>
      </c>
      <c r="BB150" s="177" t="n">
        <f aca="false">IF(T150=2,1,0)</f>
        <v>0</v>
      </c>
      <c r="BC150" s="177" t="n">
        <f aca="false">IF(T150=1,1,0)</f>
        <v>0</v>
      </c>
      <c r="BD150" s="177" t="n">
        <f aca="false">IF(AND(T150=0,U150&lt;&gt;0),1,0)</f>
        <v>0</v>
      </c>
      <c r="BE150" s="177" t="n">
        <f aca="false">IF(U59=3,1,0)</f>
        <v>0</v>
      </c>
      <c r="BF150" s="177" t="n">
        <f aca="false">IF(U59=2,1,0)</f>
        <v>0</v>
      </c>
      <c r="BG150" s="177" t="n">
        <f aca="false">IF(U59=1,1,0)</f>
        <v>0</v>
      </c>
      <c r="BH150" s="177" t="n">
        <f aca="false">IF(AND(U59=0,T59&lt;&gt;0),1,0)</f>
        <v>0</v>
      </c>
      <c r="BI150" s="27"/>
    </row>
    <row r="151" customFormat="false" ht="15" hidden="true" customHeight="true" outlineLevel="0" collapsed="false">
      <c r="A151" s="224"/>
      <c r="B151" s="225"/>
      <c r="C151" s="263"/>
      <c r="D151" s="262" t="n">
        <f aca="false">D150</f>
        <v>0</v>
      </c>
      <c r="E151" s="228" t="str">
        <f aca="false">E9</f>
        <v>SV Miesau</v>
      </c>
      <c r="F151" s="231"/>
      <c r="G151" s="232"/>
      <c r="H151" s="229"/>
      <c r="I151" s="230"/>
      <c r="J151" s="231"/>
      <c r="K151" s="232"/>
      <c r="L151" s="229"/>
      <c r="M151" s="230"/>
      <c r="N151" s="231"/>
      <c r="O151" s="232"/>
      <c r="P151" s="235" t="str">
        <f aca="false">IF(F151="","",F151+H151+J151+L151+N151)</f>
        <v/>
      </c>
      <c r="Q151" s="236" t="str">
        <f aca="false">IF(G151="","",G151+I151+K151+M151+O151)</f>
        <v/>
      </c>
      <c r="R151" s="235" t="str">
        <f aca="false">IF(F151="","",AQ151+AS151+AU151+AW151+AY151)</f>
        <v/>
      </c>
      <c r="S151" s="236" t="str">
        <f aca="false">IF(G151="","",AR151+AT151+AV151+AX151+AZ151)</f>
        <v/>
      </c>
      <c r="T151" s="218" t="n">
        <f aca="false">IF(AND(R151&lt;&gt;"",R151=3,S151=0),3,              (IF(AND(R151&lt;&gt;"",R151=3,S151=1),3,                           (IF(AND(R151&lt;&gt;"",R151=3,S151=2),2,                        (IF(AND(R151&lt;&gt;"",R151=2),1,                                                 (IF(AND(R151&lt;&gt;"",R151=1),0,                                                               (IF(AND(R151&lt;&gt;"",R151=0),0,                                                                                0)))))))))))</f>
        <v>0</v>
      </c>
      <c r="U151" s="219" t="n">
        <f aca="false">IF(AND(S151&lt;&gt;"",S151=3,R151=0),3,              (IF(AND(S151&lt;&gt;"",S151=3,R151=1),3,                           (IF(AND(S151&lt;&gt;"",S151=3,R151=2),2,                        (IF(AND(S151&lt;&gt;"",S151=2),1,                                                 (IF(AND(S151&lt;&gt;"",S151=1),0,                                                               (IF(AND(S151&lt;&gt;"",S151=0),0,                                                                                0)))))))))))</f>
        <v>0</v>
      </c>
      <c r="V151" s="237"/>
      <c r="W151" s="237"/>
      <c r="X151" s="237"/>
      <c r="Y151" s="237"/>
      <c r="Z151" s="237"/>
      <c r="AA151" s="237"/>
      <c r="AB151" s="237"/>
      <c r="AC151" s="237"/>
      <c r="AD151" s="237"/>
      <c r="AE151" s="237"/>
      <c r="AF151" s="237"/>
      <c r="AG151" s="237"/>
      <c r="AH151" s="237"/>
      <c r="AI151" s="237"/>
      <c r="AJ151" s="237"/>
      <c r="AK151" s="237"/>
      <c r="AL151" s="237"/>
      <c r="AM151" s="238" t="str">
        <f aca="true">IF(U151&lt;&gt;"","",IF(C151&lt;&gt;"","verlegt",IF(B151&lt;TODAY(),"offen","")))</f>
        <v/>
      </c>
      <c r="AN151" s="238"/>
      <c r="AO151" s="239" t="str">
        <f aca="true">IF(U151&lt;&gt;"","",IF(C151="","",IF(C151&lt;TODAY(),"offen","")))</f>
        <v/>
      </c>
      <c r="AP151" s="239"/>
      <c r="AQ151" s="223" t="n">
        <f aca="false">IF(F151&gt;G151,1,0)</f>
        <v>0</v>
      </c>
      <c r="AR151" s="223" t="n">
        <f aca="false">IF(G151&gt;F151,1,0)</f>
        <v>0</v>
      </c>
      <c r="AS151" s="27" t="n">
        <f aca="false">IF(H151&gt;I151,1,0)</f>
        <v>0</v>
      </c>
      <c r="AT151" s="3" t="n">
        <f aca="false">IF(I151&gt;H151,1,0)</f>
        <v>0</v>
      </c>
      <c r="AU151" s="223" t="n">
        <f aca="false">IF(J151&gt;K151,1,0)</f>
        <v>0</v>
      </c>
      <c r="AV151" s="223" t="n">
        <f aca="false">IF(K151&gt;J151,1,0)</f>
        <v>0</v>
      </c>
      <c r="AW151" s="27" t="n">
        <f aca="false">IF(L151&gt;M151,1,0)</f>
        <v>0</v>
      </c>
      <c r="AX151" s="27" t="n">
        <f aca="false">IF(M151&gt;L151,1,0)</f>
        <v>0</v>
      </c>
      <c r="AY151" s="223" t="n">
        <f aca="false">IF(N151&gt;O151,1,0)</f>
        <v>0</v>
      </c>
      <c r="AZ151" s="223" t="n">
        <f aca="false">IF(O151&gt;N151,1,0)</f>
        <v>0</v>
      </c>
      <c r="BA151" s="177" t="n">
        <f aca="false">IF(T151=3,1,0)</f>
        <v>0</v>
      </c>
      <c r="BB151" s="177" t="n">
        <f aca="false">IF(T151=2,1,0)</f>
        <v>0</v>
      </c>
      <c r="BC151" s="177" t="n">
        <f aca="false">IF(T151=1,1,0)</f>
        <v>0</v>
      </c>
      <c r="BD151" s="177" t="n">
        <f aca="false">IF(AND(T151=0,U151&lt;&gt;0),1,0)</f>
        <v>0</v>
      </c>
      <c r="BE151" s="177" t="n">
        <f aca="false">IF(U70=3,1,0)</f>
        <v>0</v>
      </c>
      <c r="BF151" s="177" t="n">
        <f aca="false">IF(U70=2,1,0)</f>
        <v>0</v>
      </c>
      <c r="BG151" s="177" t="n">
        <f aca="false">IF(U70=1,1,0)</f>
        <v>0</v>
      </c>
      <c r="BH151" s="177" t="n">
        <f aca="false">IF(AND(U70=0,T70&lt;&gt;0),1,0)</f>
        <v>0</v>
      </c>
      <c r="BI151" s="27"/>
    </row>
    <row r="152" customFormat="false" ht="15" hidden="true" customHeight="true" outlineLevel="0" collapsed="false">
      <c r="A152" s="224"/>
      <c r="B152" s="225"/>
      <c r="C152" s="263"/>
      <c r="D152" s="262" t="n">
        <f aca="false">D151</f>
        <v>0</v>
      </c>
      <c r="E152" s="228" t="str">
        <f aca="false">E12</f>
        <v>TV Rodenbach Purple</v>
      </c>
      <c r="F152" s="231"/>
      <c r="G152" s="232"/>
      <c r="H152" s="229"/>
      <c r="I152" s="230"/>
      <c r="J152" s="231"/>
      <c r="K152" s="232"/>
      <c r="L152" s="229"/>
      <c r="M152" s="230"/>
      <c r="N152" s="231"/>
      <c r="O152" s="232"/>
      <c r="P152" s="235" t="str">
        <f aca="false">IF(F152="","",F152+H152+J152+L152+N152)</f>
        <v/>
      </c>
      <c r="Q152" s="236" t="str">
        <f aca="false">IF(G152="","",G152+I152+K152+M152+O152)</f>
        <v/>
      </c>
      <c r="R152" s="235" t="str">
        <f aca="false">IF(F152="","",AQ152+AS152+AU152+AW152+AY152)</f>
        <v/>
      </c>
      <c r="S152" s="236" t="str">
        <f aca="false">IF(G152="","",AR152+AT152+AV152+AX152+AZ152)</f>
        <v/>
      </c>
      <c r="T152" s="218" t="n">
        <f aca="false">IF(AND(R152&lt;&gt;"",R152=3,S152=0),3,              (IF(AND(R152&lt;&gt;"",R152=3,S152=1),3,                           (IF(AND(R152&lt;&gt;"",R152=3,S152=2),2,                        (IF(AND(R152&lt;&gt;"",R152=2),1,                                                 (IF(AND(R152&lt;&gt;"",R152=1),0,                                                               (IF(AND(R152&lt;&gt;"",R152=0),0,                                                                                0)))))))))))</f>
        <v>0</v>
      </c>
      <c r="U152" s="219" t="n">
        <f aca="false">IF(AND(S152&lt;&gt;"",S152=3,R152=0),3,              (IF(AND(S152&lt;&gt;"",S152=3,R152=1),3,                           (IF(AND(S152&lt;&gt;"",S152=3,R152=2),2,                        (IF(AND(S152&lt;&gt;"",S152=2),1,                                                 (IF(AND(S152&lt;&gt;"",S152=1),0,                                                               (IF(AND(S152&lt;&gt;"",S152=0),0,                                                                                0)))))))))))</f>
        <v>0</v>
      </c>
      <c r="V152" s="237"/>
      <c r="W152" s="237"/>
      <c r="X152" s="237"/>
      <c r="Y152" s="237"/>
      <c r="Z152" s="237"/>
      <c r="AA152" s="237"/>
      <c r="AB152" s="237"/>
      <c r="AC152" s="237"/>
      <c r="AD152" s="237"/>
      <c r="AE152" s="237"/>
      <c r="AF152" s="237"/>
      <c r="AG152" s="237"/>
      <c r="AH152" s="237"/>
      <c r="AI152" s="237"/>
      <c r="AJ152" s="237"/>
      <c r="AK152" s="237"/>
      <c r="AL152" s="237"/>
      <c r="AM152" s="264" t="str">
        <f aca="true">IF(U152&lt;&gt;"","",IF(C152&lt;&gt;"","verlegt",IF(B152&lt;TODAY(),"offen","")))</f>
        <v/>
      </c>
      <c r="AN152" s="264"/>
      <c r="AO152" s="239" t="str">
        <f aca="true">IF(U152&lt;&gt;"","",IF(C152="","",IF(C152&lt;TODAY(),"offen","")))</f>
        <v/>
      </c>
      <c r="AP152" s="239"/>
      <c r="AQ152" s="223" t="n">
        <f aca="false">IF(F152&gt;G152,1,0)</f>
        <v>0</v>
      </c>
      <c r="AR152" s="223" t="n">
        <f aca="false">IF(G152&gt;F152,1,0)</f>
        <v>0</v>
      </c>
      <c r="AS152" s="27" t="n">
        <f aca="false">IF(H152&gt;I152,1,0)</f>
        <v>0</v>
      </c>
      <c r="AT152" s="3" t="n">
        <f aca="false">IF(I152&gt;H152,1,0)</f>
        <v>0</v>
      </c>
      <c r="AU152" s="223" t="n">
        <f aca="false">IF(J152&gt;K152,1,0)</f>
        <v>0</v>
      </c>
      <c r="AV152" s="223" t="n">
        <f aca="false">IF(K152&gt;J152,1,0)</f>
        <v>0</v>
      </c>
      <c r="AW152" s="27" t="n">
        <f aca="false">IF(L152&gt;M152,1,0)</f>
        <v>0</v>
      </c>
      <c r="AX152" s="27" t="n">
        <f aca="false">IF(M152&gt;L152,1,0)</f>
        <v>0</v>
      </c>
      <c r="AY152" s="223" t="n">
        <f aca="false">IF(N152&gt;O152,1,0)</f>
        <v>0</v>
      </c>
      <c r="AZ152" s="223" t="n">
        <f aca="false">IF(O152&gt;N152,1,0)</f>
        <v>0</v>
      </c>
      <c r="BA152" s="177" t="n">
        <f aca="false">IF(T152=3,1,0)</f>
        <v>0</v>
      </c>
      <c r="BB152" s="177" t="n">
        <f aca="false">IF(T152=2,1,0)</f>
        <v>0</v>
      </c>
      <c r="BC152" s="177" t="n">
        <f aca="false">IF(T152=1,1,0)</f>
        <v>0</v>
      </c>
      <c r="BD152" s="177" t="n">
        <f aca="false">IF(AND(T152=0,U152&lt;&gt;0),1,0)</f>
        <v>0</v>
      </c>
      <c r="BE152" s="177" t="n">
        <f aca="false">IF(U81=3,1,0)</f>
        <v>0</v>
      </c>
      <c r="BF152" s="177" t="n">
        <f aca="false">IF(U81=2,1,0)</f>
        <v>0</v>
      </c>
      <c r="BG152" s="177" t="n">
        <f aca="false">IF(U81=1,1,0)</f>
        <v>0</v>
      </c>
      <c r="BH152" s="177" t="n">
        <f aca="false">IF(AND(U81=0,T81&lt;&gt;0),1,0)</f>
        <v>0</v>
      </c>
      <c r="BI152" s="27"/>
    </row>
    <row r="153" customFormat="false" ht="15" hidden="true" customHeight="true" outlineLevel="0" collapsed="false">
      <c r="A153" s="224"/>
      <c r="B153" s="225"/>
      <c r="C153" s="263"/>
      <c r="D153" s="262" t="n">
        <f aca="false">D152</f>
        <v>0</v>
      </c>
      <c r="E153" s="228" t="str">
        <f aca="false">E15</f>
        <v>VBC Altenglan</v>
      </c>
      <c r="F153" s="231"/>
      <c r="G153" s="232"/>
      <c r="H153" s="229"/>
      <c r="I153" s="230"/>
      <c r="J153" s="231"/>
      <c r="K153" s="232"/>
      <c r="L153" s="229"/>
      <c r="M153" s="230"/>
      <c r="N153" s="231"/>
      <c r="O153" s="232"/>
      <c r="P153" s="235" t="str">
        <f aca="false">IF(F153="","",F153+H153+J153+L153+N153)</f>
        <v/>
      </c>
      <c r="Q153" s="236" t="str">
        <f aca="false">IF(G153="","",G153+I153+K153+M153+O153)</f>
        <v/>
      </c>
      <c r="R153" s="235" t="str">
        <f aca="false">IF(F153="","",AQ153+AS153+AU153+AW153+AY153)</f>
        <v/>
      </c>
      <c r="S153" s="236" t="str">
        <f aca="false">IF(G153="","",AR153+AT153+AV153+AX153+AZ153)</f>
        <v/>
      </c>
      <c r="T153" s="218" t="n">
        <f aca="false">IF(AND(R153&lt;&gt;"",R153=3,S153=0),3,              (IF(AND(R153&lt;&gt;"",R153=3,S153=1),3,                           (IF(AND(R153&lt;&gt;"",R153=3,S153=2),2,                        (IF(AND(R153&lt;&gt;"",R153=2),1,                                                 (IF(AND(R153&lt;&gt;"",R153=1),0,                                                               (IF(AND(R153&lt;&gt;"",R153=0),0,                                                                                0)))))))))))</f>
        <v>0</v>
      </c>
      <c r="U153" s="219" t="n">
        <f aca="false">IF(AND(S153&lt;&gt;"",S153=3,R153=0),3,              (IF(AND(S153&lt;&gt;"",S153=3,R153=1),3,                           (IF(AND(S153&lt;&gt;"",S153=3,R153=2),2,                        (IF(AND(S153&lt;&gt;"",S153=2),1,                                                 (IF(AND(S153&lt;&gt;"",S153=1),0,                                                               (IF(AND(S153&lt;&gt;"",S153=0),0,                                                                                0)))))))))))</f>
        <v>0</v>
      </c>
      <c r="V153" s="237"/>
      <c r="W153" s="237"/>
      <c r="X153" s="237"/>
      <c r="Y153" s="237"/>
      <c r="Z153" s="237"/>
      <c r="AA153" s="237"/>
      <c r="AB153" s="237"/>
      <c r="AC153" s="237"/>
      <c r="AD153" s="237"/>
      <c r="AE153" s="237"/>
      <c r="AF153" s="237"/>
      <c r="AG153" s="237"/>
      <c r="AH153" s="237"/>
      <c r="AI153" s="237"/>
      <c r="AJ153" s="237"/>
      <c r="AK153" s="237"/>
      <c r="AL153" s="237"/>
      <c r="AM153" s="238" t="str">
        <f aca="true">IF(U153&lt;&gt;"","",IF(C153&lt;&gt;"","verlegt",IF(B153&lt;TODAY(),"offen","")))</f>
        <v/>
      </c>
      <c r="AN153" s="238"/>
      <c r="AO153" s="239" t="str">
        <f aca="true">IF(U153&lt;&gt;"","",IF(C153="","",IF(C153&lt;TODAY(),"offen","")))</f>
        <v/>
      </c>
      <c r="AP153" s="239"/>
      <c r="AQ153" s="223" t="n">
        <f aca="false">IF(F153&gt;G153,1,0)</f>
        <v>0</v>
      </c>
      <c r="AR153" s="223" t="n">
        <f aca="false">IF(G153&gt;F153,1,0)</f>
        <v>0</v>
      </c>
      <c r="AS153" s="27" t="n">
        <f aca="false">IF(H153&gt;I153,1,0)</f>
        <v>0</v>
      </c>
      <c r="AT153" s="3" t="n">
        <f aca="false">IF(I153&gt;H153,1,0)</f>
        <v>0</v>
      </c>
      <c r="AU153" s="223" t="n">
        <f aca="false">IF(J153&gt;K153,1,0)</f>
        <v>0</v>
      </c>
      <c r="AV153" s="223" t="n">
        <f aca="false">IF(K153&gt;J153,1,0)</f>
        <v>0</v>
      </c>
      <c r="AW153" s="27" t="n">
        <f aca="false">IF(L153&gt;M153,1,0)</f>
        <v>0</v>
      </c>
      <c r="AX153" s="27" t="n">
        <f aca="false">IF(M153&gt;L153,1,0)</f>
        <v>0</v>
      </c>
      <c r="AY153" s="223" t="n">
        <f aca="false">IF(N153&gt;O153,1,0)</f>
        <v>0</v>
      </c>
      <c r="AZ153" s="223" t="n">
        <f aca="false">IF(O153&gt;N153,1,0)</f>
        <v>0</v>
      </c>
      <c r="BA153" s="177" t="n">
        <f aca="false">IF(T153=3,1,0)</f>
        <v>0</v>
      </c>
      <c r="BB153" s="177" t="n">
        <f aca="false">IF(T153=2,1,0)</f>
        <v>0</v>
      </c>
      <c r="BC153" s="177" t="n">
        <f aca="false">IF(T153=1,1,0)</f>
        <v>0</v>
      </c>
      <c r="BD153" s="177" t="n">
        <f aca="false">IF(AND(T153=0,U153&lt;&gt;0),1,0)</f>
        <v>0</v>
      </c>
      <c r="BE153" s="177" t="n">
        <f aca="false">IF(U92=3,1,0)</f>
        <v>0</v>
      </c>
      <c r="BF153" s="177" t="n">
        <f aca="false">IF(U92=2,1,0)</f>
        <v>0</v>
      </c>
      <c r="BG153" s="177" t="n">
        <f aca="false">IF(U92=1,1,0)</f>
        <v>0</v>
      </c>
      <c r="BH153" s="177" t="n">
        <f aca="false">IF(AND(U92=0,T92&lt;&gt;0),1,0)</f>
        <v>0</v>
      </c>
      <c r="BI153" s="27"/>
    </row>
    <row r="154" customFormat="false" ht="15" hidden="true" customHeight="true" outlineLevel="0" collapsed="false">
      <c r="A154" s="224"/>
      <c r="B154" s="225"/>
      <c r="C154" s="263"/>
      <c r="D154" s="262" t="n">
        <f aca="false">D153</f>
        <v>0</v>
      </c>
      <c r="E154" s="228" t="str">
        <f aca="false">E18</f>
        <v>TV Rodenbach Royal Red</v>
      </c>
      <c r="F154" s="231"/>
      <c r="G154" s="232"/>
      <c r="H154" s="229"/>
      <c r="I154" s="230"/>
      <c r="J154" s="231"/>
      <c r="K154" s="232"/>
      <c r="L154" s="229"/>
      <c r="M154" s="230"/>
      <c r="N154" s="231"/>
      <c r="O154" s="232"/>
      <c r="P154" s="235" t="str">
        <f aca="false">IF(F154="","",F154+H154+J154+L154+N154)</f>
        <v/>
      </c>
      <c r="Q154" s="236" t="str">
        <f aca="false">IF(G154="","",G154+I154+K154+M154+O154)</f>
        <v/>
      </c>
      <c r="R154" s="235" t="str">
        <f aca="false">IF(F154="","",AQ154+AS154+AU154+AW154+AY154)</f>
        <v/>
      </c>
      <c r="S154" s="236" t="str">
        <f aca="false">IF(G154="","",AR154+AT154+AV154+AX154+AZ154)</f>
        <v/>
      </c>
      <c r="T154" s="218" t="n">
        <f aca="false">IF(AND(R154&lt;&gt;"",R154=3,S154=0),3,              (IF(AND(R154&lt;&gt;"",R154=3,S154=1),3,                           (IF(AND(R154&lt;&gt;"",R154=3,S154=2),2,                        (IF(AND(R154&lt;&gt;"",R154=2),1,                                                 (IF(AND(R154&lt;&gt;"",R154=1),0,                                                               (IF(AND(R154&lt;&gt;"",R154=0),0,                                                                                0)))))))))))</f>
        <v>0</v>
      </c>
      <c r="U154" s="219" t="n">
        <f aca="false">IF(AND(S154&lt;&gt;"",S154=3,R154=0),3,              (IF(AND(S154&lt;&gt;"",S154=3,R154=1),3,                           (IF(AND(S154&lt;&gt;"",S154=3,R154=2),2,                        (IF(AND(S154&lt;&gt;"",S154=2),1,                                                 (IF(AND(S154&lt;&gt;"",S154=1),0,                                                               (IF(AND(S154&lt;&gt;"",S154=0),0,                                                                                0)))))))))))</f>
        <v>0</v>
      </c>
      <c r="V154" s="237"/>
      <c r="W154" s="237"/>
      <c r="X154" s="237"/>
      <c r="Y154" s="237"/>
      <c r="Z154" s="237"/>
      <c r="AA154" s="237"/>
      <c r="AB154" s="237"/>
      <c r="AC154" s="237"/>
      <c r="AD154" s="237"/>
      <c r="AE154" s="237"/>
      <c r="AF154" s="237"/>
      <c r="AG154" s="237"/>
      <c r="AH154" s="237"/>
      <c r="AI154" s="237"/>
      <c r="AJ154" s="237"/>
      <c r="AK154" s="237"/>
      <c r="AL154" s="237"/>
      <c r="AM154" s="238" t="str">
        <f aca="true">IF(U154&lt;&gt;"","",IF(C154&lt;&gt;"","verlegt",IF(B154&lt;TODAY(),"offen","")))</f>
        <v/>
      </c>
      <c r="AN154" s="238"/>
      <c r="AO154" s="239" t="str">
        <f aca="true">IF(U154&lt;&gt;"","",IF(C154="","",IF(C154&lt;TODAY(),"offen","")))</f>
        <v/>
      </c>
      <c r="AP154" s="239"/>
      <c r="AQ154" s="223" t="n">
        <f aca="false">IF(F154&gt;G154,1,0)</f>
        <v>0</v>
      </c>
      <c r="AR154" s="223" t="n">
        <f aca="false">IF(G154&gt;F154,1,0)</f>
        <v>0</v>
      </c>
      <c r="AS154" s="27" t="n">
        <f aca="false">IF(H154&gt;I154,1,0)</f>
        <v>0</v>
      </c>
      <c r="AT154" s="3" t="n">
        <f aca="false">IF(I154&gt;H154,1,0)</f>
        <v>0</v>
      </c>
      <c r="AU154" s="223" t="n">
        <f aca="false">IF(J154&gt;K154,1,0)</f>
        <v>0</v>
      </c>
      <c r="AV154" s="223" t="n">
        <f aca="false">IF(K154&gt;J154,1,0)</f>
        <v>0</v>
      </c>
      <c r="AW154" s="27" t="n">
        <f aca="false">IF(L154&gt;M154,1,0)</f>
        <v>0</v>
      </c>
      <c r="AX154" s="27" t="n">
        <f aca="false">IF(M154&gt;L154,1,0)</f>
        <v>0</v>
      </c>
      <c r="AY154" s="223" t="n">
        <f aca="false">IF(N154&gt;O154,1,0)</f>
        <v>0</v>
      </c>
      <c r="AZ154" s="223" t="n">
        <f aca="false">IF(O154&gt;N154,1,0)</f>
        <v>0</v>
      </c>
      <c r="BA154" s="177" t="n">
        <f aca="false">IF(T154=3,1,0)</f>
        <v>0</v>
      </c>
      <c r="BB154" s="177" t="n">
        <f aca="false">IF(T154=2,1,0)</f>
        <v>0</v>
      </c>
      <c r="BC154" s="177" t="n">
        <f aca="false">IF(T154=1,1,0)</f>
        <v>0</v>
      </c>
      <c r="BD154" s="177" t="n">
        <f aca="false">IF(AND(T154=0,U154&lt;&gt;0),1,0)</f>
        <v>0</v>
      </c>
      <c r="BE154" s="177" t="n">
        <f aca="false">IF(U103=3,1,0)</f>
        <v>0</v>
      </c>
      <c r="BF154" s="177" t="n">
        <f aca="false">IF(U103=2,1,0)</f>
        <v>0</v>
      </c>
      <c r="BG154" s="177" t="n">
        <f aca="false">IF(U103=1,1,0)</f>
        <v>0</v>
      </c>
      <c r="BH154" s="177" t="n">
        <f aca="false">IF(AND(U103=0,T103&lt;&gt;0),1,0)</f>
        <v>0</v>
      </c>
      <c r="BI154" s="27"/>
    </row>
    <row r="155" customFormat="false" ht="15" hidden="true" customHeight="true" outlineLevel="0" collapsed="false">
      <c r="A155" s="224"/>
      <c r="B155" s="225"/>
      <c r="C155" s="263"/>
      <c r="D155" s="262" t="n">
        <f aca="false">D154</f>
        <v>0</v>
      </c>
      <c r="E155" s="228" t="str">
        <f aca="false">E21</f>
        <v>Niederrkirchen/Roßbach</v>
      </c>
      <c r="F155" s="231"/>
      <c r="G155" s="232"/>
      <c r="H155" s="229"/>
      <c r="I155" s="230"/>
      <c r="J155" s="231"/>
      <c r="K155" s="232"/>
      <c r="L155" s="229"/>
      <c r="M155" s="230"/>
      <c r="N155" s="231"/>
      <c r="O155" s="232"/>
      <c r="P155" s="235" t="str">
        <f aca="false">IF(F155="","",F155+H155+J155+L155+N155)</f>
        <v/>
      </c>
      <c r="Q155" s="236" t="str">
        <f aca="false">IF(G155="","",G155+I155+K155+M155+O155)</f>
        <v/>
      </c>
      <c r="R155" s="235" t="str">
        <f aca="false">IF(F155="","",AQ155+AS155+AU155+AW155+AY155)</f>
        <v/>
      </c>
      <c r="S155" s="236" t="str">
        <f aca="false">IF(G155="","",AR155+AT155+AV155+AX155+AZ155)</f>
        <v/>
      </c>
      <c r="T155" s="218" t="n">
        <f aca="false">IF(AND(R155&lt;&gt;"",R155=3,S155=0),3,              (IF(AND(R155&lt;&gt;"",R155=3,S155=1),3,                           (IF(AND(R155&lt;&gt;"",R155=3,S155=2),2,                        (IF(AND(R155&lt;&gt;"",R155=2),1,                                                 (IF(AND(R155&lt;&gt;"",R155=1),0,                                                               (IF(AND(R155&lt;&gt;"",R155=0),0,                                                                                0)))))))))))</f>
        <v>0</v>
      </c>
      <c r="U155" s="219" t="n">
        <f aca="false">IF(AND(S155&lt;&gt;"",S155=3,R155=0),3,              (IF(AND(S155&lt;&gt;"",S155=3,R155=1),3,                           (IF(AND(S155&lt;&gt;"",S155=3,R155=2),2,                        (IF(AND(S155&lt;&gt;"",S155=2),1,                                                 (IF(AND(S155&lt;&gt;"",S155=1),0,                                                               (IF(AND(S155&lt;&gt;"",S155=0),0,                                                                                0)))))))))))</f>
        <v>0</v>
      </c>
      <c r="V155" s="237"/>
      <c r="W155" s="237"/>
      <c r="X155" s="237"/>
      <c r="Y155" s="237"/>
      <c r="Z155" s="237"/>
      <c r="AA155" s="237"/>
      <c r="AB155" s="237"/>
      <c r="AC155" s="237"/>
      <c r="AD155" s="237"/>
      <c r="AE155" s="237"/>
      <c r="AF155" s="237"/>
      <c r="AG155" s="237"/>
      <c r="AH155" s="237"/>
      <c r="AI155" s="237"/>
      <c r="AJ155" s="237"/>
      <c r="AK155" s="237"/>
      <c r="AL155" s="237"/>
      <c r="AM155" s="238" t="str">
        <f aca="true">IF(U155&lt;&gt;"","",IF(C155&lt;&gt;"","verlegt",IF(B155&lt;TODAY(),"offen","")))</f>
        <v/>
      </c>
      <c r="AN155" s="238"/>
      <c r="AO155" s="239" t="str">
        <f aca="true">IF(U155&lt;&gt;"","",IF(C155="","",IF(C155&lt;TODAY(),"offen","")))</f>
        <v/>
      </c>
      <c r="AP155" s="239"/>
      <c r="AQ155" s="223" t="n">
        <f aca="false">IF(F155&gt;G155,1,0)</f>
        <v>0</v>
      </c>
      <c r="AR155" s="223" t="n">
        <f aca="false">IF(G155&gt;F155,1,0)</f>
        <v>0</v>
      </c>
      <c r="AS155" s="27" t="n">
        <f aca="false">IF(H155&gt;I155,1,0)</f>
        <v>0</v>
      </c>
      <c r="AT155" s="3" t="n">
        <f aca="false">IF(I155&gt;H155,1,0)</f>
        <v>0</v>
      </c>
      <c r="AU155" s="223" t="n">
        <f aca="false">IF(J155&gt;K155,1,0)</f>
        <v>0</v>
      </c>
      <c r="AV155" s="223" t="n">
        <f aca="false">IF(K155&gt;J155,1,0)</f>
        <v>0</v>
      </c>
      <c r="AW155" s="27" t="n">
        <f aca="false">IF(L155&gt;M155,1,0)</f>
        <v>0</v>
      </c>
      <c r="AX155" s="27" t="n">
        <f aca="false">IF(M155&gt;L155,1,0)</f>
        <v>0</v>
      </c>
      <c r="AY155" s="223" t="n">
        <f aca="false">IF(N155&gt;O155,1,0)</f>
        <v>0</v>
      </c>
      <c r="AZ155" s="223" t="n">
        <f aca="false">IF(O155&gt;N155,1,0)</f>
        <v>0</v>
      </c>
      <c r="BA155" s="177" t="n">
        <f aca="false">IF(T155=3,1,0)</f>
        <v>0</v>
      </c>
      <c r="BB155" s="177" t="n">
        <f aca="false">IF(T155=2,1,0)</f>
        <v>0</v>
      </c>
      <c r="BC155" s="177" t="n">
        <f aca="false">IF(T155=1,1,0)</f>
        <v>0</v>
      </c>
      <c r="BD155" s="177" t="n">
        <f aca="false">IF(AND(T155=0,U155&lt;&gt;0),1,0)</f>
        <v>0</v>
      </c>
      <c r="BE155" s="177" t="n">
        <f aca="false">IF(U114=3,1,0)</f>
        <v>0</v>
      </c>
      <c r="BF155" s="177" t="n">
        <f aca="false">IF(U114=2,1,0)</f>
        <v>0</v>
      </c>
      <c r="BG155" s="177" t="n">
        <f aca="false">IF(U114=1,1,0)</f>
        <v>0</v>
      </c>
      <c r="BH155" s="177" t="n">
        <f aca="false">IF(AND(U114=0,T114&lt;&gt;0),1,0)</f>
        <v>0</v>
      </c>
      <c r="BI155" s="27"/>
    </row>
    <row r="156" customFormat="false" ht="15" hidden="true" customHeight="true" outlineLevel="0" collapsed="false">
      <c r="A156" s="224"/>
      <c r="B156" s="225"/>
      <c r="C156" s="263"/>
      <c r="D156" s="262" t="n">
        <f aca="false">D155</f>
        <v>0</v>
      </c>
      <c r="E156" s="228" t="str">
        <f aca="false">E24</f>
        <v>TV Rodenbach Bronze</v>
      </c>
      <c r="F156" s="231"/>
      <c r="G156" s="232"/>
      <c r="H156" s="229"/>
      <c r="I156" s="230"/>
      <c r="J156" s="231"/>
      <c r="K156" s="232"/>
      <c r="L156" s="229"/>
      <c r="M156" s="230"/>
      <c r="N156" s="231"/>
      <c r="O156" s="232"/>
      <c r="P156" s="235" t="str">
        <f aca="false">IF(F156="","",F156+H156+J156+L156+N156)</f>
        <v/>
      </c>
      <c r="Q156" s="236" t="str">
        <f aca="false">IF(G156="","",G156+I156+K156+M156+O156)</f>
        <v/>
      </c>
      <c r="R156" s="235" t="str">
        <f aca="false">IF(F156="","",AQ156+AS156+AU156+AW156+AY156)</f>
        <v/>
      </c>
      <c r="S156" s="236" t="str">
        <f aca="false">IF(G156="","",AR156+AT156+AV156+AX156+AZ156)</f>
        <v/>
      </c>
      <c r="T156" s="218" t="n">
        <f aca="false">IF(AND(R156&lt;&gt;"",R156=3,S156=0),3,              (IF(AND(R156&lt;&gt;"",R156=3,S156=1),3,                           (IF(AND(R156&lt;&gt;"",R156=3,S156=2),2,                        (IF(AND(R156&lt;&gt;"",R156=2),1,                                                 (IF(AND(R156&lt;&gt;"",R156=1),0,                                                               (IF(AND(R156&lt;&gt;"",R156=0),0,                                                                                0)))))))))))</f>
        <v>0</v>
      </c>
      <c r="U156" s="219" t="n">
        <f aca="false">IF(AND(S156&lt;&gt;"",S156=3,R156=0),3,              (IF(AND(S156&lt;&gt;"",S156=3,R156=1),3,                           (IF(AND(S156&lt;&gt;"",S156=3,R156=2),2,                        (IF(AND(S156&lt;&gt;"",S156=2),1,                                                 (IF(AND(S156&lt;&gt;"",S156=1),0,                                                               (IF(AND(S156&lt;&gt;"",S156=0),0,                                                                                0)))))))))))</f>
        <v>0</v>
      </c>
      <c r="V156" s="237"/>
      <c r="W156" s="237"/>
      <c r="X156" s="237"/>
      <c r="Y156" s="237"/>
      <c r="Z156" s="237"/>
      <c r="AA156" s="237"/>
      <c r="AB156" s="237"/>
      <c r="AC156" s="237"/>
      <c r="AD156" s="237"/>
      <c r="AE156" s="237"/>
      <c r="AF156" s="237"/>
      <c r="AG156" s="237"/>
      <c r="AH156" s="237"/>
      <c r="AI156" s="237"/>
      <c r="AJ156" s="237"/>
      <c r="AK156" s="237"/>
      <c r="AL156" s="237"/>
      <c r="AM156" s="238" t="str">
        <f aca="true">IF(U156&lt;&gt;"","",IF(C156&lt;&gt;"","verlegt",IF(B156&lt;TODAY(),"offen","")))</f>
        <v/>
      </c>
      <c r="AN156" s="238"/>
      <c r="AO156" s="239" t="str">
        <f aca="true">IF(U156&lt;&gt;"","",IF(C156="","",IF(C156&lt;TODAY(),"offen","")))</f>
        <v/>
      </c>
      <c r="AP156" s="239"/>
      <c r="AQ156" s="223" t="n">
        <f aca="false">IF(F156&gt;G156,1,0)</f>
        <v>0</v>
      </c>
      <c r="AR156" s="223" t="n">
        <f aca="false">IF(G156&gt;F156,1,0)</f>
        <v>0</v>
      </c>
      <c r="AS156" s="27" t="n">
        <f aca="false">IF(H156&gt;I156,1,0)</f>
        <v>0</v>
      </c>
      <c r="AT156" s="3" t="n">
        <f aca="false">IF(I156&gt;H156,1,0)</f>
        <v>0</v>
      </c>
      <c r="AU156" s="223" t="n">
        <f aca="false">IF(J156&gt;K156,1,0)</f>
        <v>0</v>
      </c>
      <c r="AV156" s="223" t="n">
        <f aca="false">IF(K156&gt;J156,1,0)</f>
        <v>0</v>
      </c>
      <c r="AW156" s="27" t="n">
        <f aca="false">IF(L156&gt;M156,1,0)</f>
        <v>0</v>
      </c>
      <c r="AX156" s="27" t="n">
        <f aca="false">IF(M156&gt;L156,1,0)</f>
        <v>0</v>
      </c>
      <c r="AY156" s="223" t="n">
        <f aca="false">IF(N156&gt;O156,1,0)</f>
        <v>0</v>
      </c>
      <c r="AZ156" s="223" t="n">
        <f aca="false">IF(O156&gt;N156,1,0)</f>
        <v>0</v>
      </c>
      <c r="BA156" s="177" t="n">
        <f aca="false">IF(T156=3,1,0)</f>
        <v>0</v>
      </c>
      <c r="BB156" s="177" t="n">
        <f aca="false">IF(T156=2,1,0)</f>
        <v>0</v>
      </c>
      <c r="BC156" s="177" t="n">
        <f aca="false">IF(T156=1,1,0)</f>
        <v>0</v>
      </c>
      <c r="BD156" s="177" t="n">
        <f aca="false">IF(AND(T156=0,U156&lt;&gt;0),1,0)</f>
        <v>0</v>
      </c>
      <c r="BE156" s="177" t="n">
        <f aca="false">IF(U125=3,1,0)</f>
        <v>0</v>
      </c>
      <c r="BF156" s="177" t="n">
        <f aca="false">IF(U125=2,1,0)</f>
        <v>0</v>
      </c>
      <c r="BG156" s="177" t="n">
        <f aca="false">IF(U125=1,1,0)</f>
        <v>0</v>
      </c>
      <c r="BH156" s="177" t="n">
        <f aca="false">IF(AND(U125=0,T125&lt;&gt;0),1,0)</f>
        <v>0</v>
      </c>
      <c r="BI156" s="27"/>
    </row>
    <row r="157" customFormat="false" ht="15" hidden="true" customHeight="true" outlineLevel="0" collapsed="false">
      <c r="A157" s="224"/>
      <c r="B157" s="225"/>
      <c r="C157" s="263"/>
      <c r="D157" s="262" t="n">
        <f aca="false">D156</f>
        <v>0</v>
      </c>
      <c r="E157" s="228" t="n">
        <f aca="false">E27</f>
        <v>0</v>
      </c>
      <c r="F157" s="231"/>
      <c r="G157" s="232"/>
      <c r="H157" s="229"/>
      <c r="I157" s="230"/>
      <c r="J157" s="231"/>
      <c r="K157" s="232"/>
      <c r="L157" s="229"/>
      <c r="M157" s="230"/>
      <c r="N157" s="231"/>
      <c r="O157" s="232"/>
      <c r="P157" s="235" t="str">
        <f aca="false">IF(F157="","",F157+H157+J157+L157+N157)</f>
        <v/>
      </c>
      <c r="Q157" s="236" t="str">
        <f aca="false">IF(G157="","",G157+I157+K157+M157+O157)</f>
        <v/>
      </c>
      <c r="R157" s="235" t="str">
        <f aca="false">IF(F157="","",AQ157+AS157+AU157+AW157+AY157)</f>
        <v/>
      </c>
      <c r="S157" s="236" t="str">
        <f aca="false">IF(G157="","",AR157+AT157+AV157+AX157+AZ157)</f>
        <v/>
      </c>
      <c r="T157" s="218" t="n">
        <f aca="false">IF(AND(R157&lt;&gt;"",R157=3,S157=0),3,              (IF(AND(R157&lt;&gt;"",R157=3,S157=1),3,                           (IF(AND(R157&lt;&gt;"",R157=3,S157=2),2,                        (IF(AND(R157&lt;&gt;"",R157=2),1,                                                 (IF(AND(R157&lt;&gt;"",R157=1),0,                                                               (IF(AND(R157&lt;&gt;"",R157=0),0,                                                                                0)))))))))))</f>
        <v>0</v>
      </c>
      <c r="U157" s="219" t="n">
        <f aca="false">IF(AND(S157&lt;&gt;"",S157=3,R157=0),3,              (IF(AND(S157&lt;&gt;"",S157=3,R157=1),3,                           (IF(AND(S157&lt;&gt;"",S157=3,R157=2),2,                        (IF(AND(S157&lt;&gt;"",S157=2),1,                                                 (IF(AND(S157&lt;&gt;"",S157=1),0,                                                               (IF(AND(S157&lt;&gt;"",S157=0),0,                                                                                0)))))))))))</f>
        <v>0</v>
      </c>
      <c r="V157" s="237"/>
      <c r="W157" s="237"/>
      <c r="X157" s="237"/>
      <c r="Y157" s="237"/>
      <c r="Z157" s="237"/>
      <c r="AA157" s="237"/>
      <c r="AB157" s="237"/>
      <c r="AC157" s="237"/>
      <c r="AD157" s="237"/>
      <c r="AE157" s="237"/>
      <c r="AF157" s="237"/>
      <c r="AG157" s="237"/>
      <c r="AH157" s="237"/>
      <c r="AI157" s="237"/>
      <c r="AJ157" s="237"/>
      <c r="AK157" s="237"/>
      <c r="AL157" s="237"/>
      <c r="AM157" s="238" t="str">
        <f aca="true">IF(U157&lt;&gt;"","",IF(C157&lt;&gt;"","verlegt",IF(B157&lt;TODAY(),"offen","")))</f>
        <v/>
      </c>
      <c r="AN157" s="238"/>
      <c r="AO157" s="239" t="str">
        <f aca="true">IF(U157&lt;&gt;"","",IF(C157="","",IF(C157&lt;TODAY(),"offen","")))</f>
        <v/>
      </c>
      <c r="AP157" s="239"/>
      <c r="AQ157" s="223" t="n">
        <f aca="false">IF(F157&gt;G157,1,0)</f>
        <v>0</v>
      </c>
      <c r="AR157" s="223" t="n">
        <f aca="false">IF(G157&gt;F157,1,0)</f>
        <v>0</v>
      </c>
      <c r="AS157" s="27" t="n">
        <f aca="false">IF(H157&gt;I157,1,0)</f>
        <v>0</v>
      </c>
      <c r="AT157" s="3" t="n">
        <f aca="false">IF(I157&gt;H157,1,0)</f>
        <v>0</v>
      </c>
      <c r="AU157" s="223" t="n">
        <f aca="false">IF(J157&gt;K157,1,0)</f>
        <v>0</v>
      </c>
      <c r="AV157" s="223" t="n">
        <f aca="false">IF(K157&gt;J157,1,0)</f>
        <v>0</v>
      </c>
      <c r="AW157" s="27" t="n">
        <f aca="false">IF(L157&gt;M157,1,0)</f>
        <v>0</v>
      </c>
      <c r="AX157" s="27" t="n">
        <f aca="false">IF(M157&gt;L157,1,0)</f>
        <v>0</v>
      </c>
      <c r="AY157" s="223" t="n">
        <f aca="false">IF(N157&gt;O157,1,0)</f>
        <v>0</v>
      </c>
      <c r="AZ157" s="223" t="n">
        <f aca="false">IF(O157&gt;N157,1,0)</f>
        <v>0</v>
      </c>
      <c r="BA157" s="177" t="n">
        <f aca="false">IF(T157=3,1,0)</f>
        <v>0</v>
      </c>
      <c r="BB157" s="177" t="n">
        <f aca="false">IF(T157=2,1,0)</f>
        <v>0</v>
      </c>
      <c r="BC157" s="177" t="n">
        <f aca="false">IF(T157=1,1,0)</f>
        <v>0</v>
      </c>
      <c r="BD157" s="177" t="n">
        <f aca="false">IF(AND(T157=0,U157&lt;&gt;0),1,0)</f>
        <v>0</v>
      </c>
      <c r="BE157" s="177" t="n">
        <f aca="false">IF(U136=3,1,0)</f>
        <v>0</v>
      </c>
      <c r="BF157" s="177" t="n">
        <f aca="false">IF(U136=2,1,0)</f>
        <v>0</v>
      </c>
      <c r="BG157" s="177" t="n">
        <f aca="false">IF(U136=1,1,0)</f>
        <v>0</v>
      </c>
      <c r="BH157" s="177" t="n">
        <f aca="false">IF(AND(U136=0,T136&lt;&gt;0),1,0)</f>
        <v>0</v>
      </c>
      <c r="BI157" s="27"/>
    </row>
    <row r="158" customFormat="false" ht="15.75" hidden="true" customHeight="false" outlineLevel="0" collapsed="false">
      <c r="A158" s="241"/>
      <c r="B158" s="242"/>
      <c r="C158" s="265"/>
      <c r="D158" s="266" t="n">
        <f aca="false">D157</f>
        <v>0</v>
      </c>
      <c r="E158" s="267" t="n">
        <f aca="false">E30</f>
        <v>0</v>
      </c>
      <c r="F158" s="247"/>
      <c r="G158" s="248"/>
      <c r="H158" s="245"/>
      <c r="I158" s="246"/>
      <c r="J158" s="247"/>
      <c r="K158" s="248"/>
      <c r="L158" s="245"/>
      <c r="M158" s="246"/>
      <c r="N158" s="247"/>
      <c r="O158" s="248"/>
      <c r="P158" s="251" t="str">
        <f aca="false">IF(F158="","",F158+H158+J158+L158+N158)</f>
        <v/>
      </c>
      <c r="Q158" s="252" t="str">
        <f aca="false">IF(G158="","",G158+I158+K158+M158+O158)</f>
        <v/>
      </c>
      <c r="R158" s="251" t="str">
        <f aca="false">IF(F158="","",AQ158+AS158+AU158+AW158+AY158)</f>
        <v/>
      </c>
      <c r="S158" s="252" t="str">
        <f aca="false">IF(G158="","",AR158+AT158+AV158+AX158+AZ158)</f>
        <v/>
      </c>
      <c r="T158" s="218" t="n">
        <f aca="false">IF(AND(R158&lt;&gt;"",R158=3,S158=0),3,              (IF(AND(R158&lt;&gt;"",R158=3,S158=1),3,                           (IF(AND(R158&lt;&gt;"",R158=3,S158=2),2,                        (IF(AND(R158&lt;&gt;"",R158=2),1,                                                 (IF(AND(R158&lt;&gt;"",R158=1),0,                                                               (IF(AND(R158&lt;&gt;"",R158=0),0,                                                                                0)))))))))))</f>
        <v>0</v>
      </c>
      <c r="U158" s="219" t="n">
        <f aca="false">IF(AND(S158&lt;&gt;"",S158=3,R158=0),3,              (IF(AND(S158&lt;&gt;"",S158=3,R158=1),3,                           (IF(AND(S158&lt;&gt;"",S158=3,R158=2),2,                        (IF(AND(S158&lt;&gt;"",S158=2),1,                                                 (IF(AND(S158&lt;&gt;"",S158=1),0,                                                               (IF(AND(S158&lt;&gt;"",S158=0),0,                                                                                0)))))))))))</f>
        <v>0</v>
      </c>
      <c r="V158" s="253"/>
      <c r="W158" s="253"/>
      <c r="X158" s="253"/>
      <c r="Y158" s="253"/>
      <c r="Z158" s="253"/>
      <c r="AA158" s="253"/>
      <c r="AB158" s="253"/>
      <c r="AC158" s="253"/>
      <c r="AD158" s="253"/>
      <c r="AE158" s="253"/>
      <c r="AF158" s="253"/>
      <c r="AG158" s="253"/>
      <c r="AH158" s="253"/>
      <c r="AI158" s="253"/>
      <c r="AJ158" s="253"/>
      <c r="AK158" s="253"/>
      <c r="AL158" s="253"/>
      <c r="AM158" s="254" t="str">
        <f aca="true">IF(U158&lt;&gt;"","",IF(C158&lt;&gt;"","verlegt",IF(B158&lt;TODAY(),"offen","")))</f>
        <v/>
      </c>
      <c r="AN158" s="254"/>
      <c r="AO158" s="255" t="str">
        <f aca="true">IF(U158&lt;&gt;"","",IF(C158="","",IF(C158&lt;TODAY(),"offen","")))</f>
        <v/>
      </c>
      <c r="AP158" s="255"/>
      <c r="AQ158" s="223" t="n">
        <f aca="false">IF(F158&gt;G158,1,0)</f>
        <v>0</v>
      </c>
      <c r="AR158" s="223" t="n">
        <f aca="false">IF(G158&gt;F158,1,0)</f>
        <v>0</v>
      </c>
      <c r="AS158" s="27" t="n">
        <f aca="false">IF(H158&gt;I158,1,0)</f>
        <v>0</v>
      </c>
      <c r="AT158" s="3" t="n">
        <f aca="false">IF(I158&gt;H158,1,0)</f>
        <v>0</v>
      </c>
      <c r="AU158" s="223" t="n">
        <f aca="false">IF(J158&gt;K158,1,0)</f>
        <v>0</v>
      </c>
      <c r="AV158" s="223" t="n">
        <f aca="false">IF(K158&gt;J158,1,0)</f>
        <v>0</v>
      </c>
      <c r="AW158" s="27" t="n">
        <f aca="false">IF(L158&gt;M158,1,0)</f>
        <v>0</v>
      </c>
      <c r="AX158" s="27" t="n">
        <f aca="false">IF(M158&gt;L158,1,0)</f>
        <v>0</v>
      </c>
      <c r="AY158" s="223" t="n">
        <f aca="false">IF(N158&gt;O158,1,0)</f>
        <v>0</v>
      </c>
      <c r="AZ158" s="223" t="n">
        <f aca="false">IF(O158&gt;N158,1,0)</f>
        <v>0</v>
      </c>
      <c r="BA158" s="177" t="n">
        <f aca="false">IF(T158=3,1,0)</f>
        <v>0</v>
      </c>
      <c r="BB158" s="177" t="n">
        <f aca="false">IF(T158=2,1,0)</f>
        <v>0</v>
      </c>
      <c r="BC158" s="177" t="n">
        <f aca="false">IF(T158=1,1,0)</f>
        <v>0</v>
      </c>
      <c r="BD158" s="177" t="n">
        <f aca="false">IF(AND(T158=0,U158&lt;&gt;0),1,0)</f>
        <v>0</v>
      </c>
      <c r="BE158" s="177" t="n">
        <f aca="false">IF(U147=3,1,0)</f>
        <v>0</v>
      </c>
      <c r="BF158" s="177" t="n">
        <f aca="false">IF(U147=2,1,0)</f>
        <v>0</v>
      </c>
      <c r="BG158" s="177" t="n">
        <f aca="false">IF(U147=1,1,0)</f>
        <v>0</v>
      </c>
      <c r="BH158" s="177" t="n">
        <f aca="false">IF(AND(U147=0,T147&lt;&gt;0),1,0)</f>
        <v>0</v>
      </c>
      <c r="BI158" s="27"/>
    </row>
    <row r="159" customFormat="false" ht="15" hidden="true" customHeight="false" outlineLevel="0" collapsed="false">
      <c r="A159" s="26"/>
      <c r="C159" s="27"/>
      <c r="AQ159" s="3"/>
      <c r="AR159" s="3"/>
      <c r="AS159" s="3"/>
      <c r="AU159" s="3"/>
      <c r="AV159" s="3"/>
      <c r="AW159" s="3"/>
      <c r="AX159" s="3"/>
      <c r="AY159" s="3"/>
      <c r="AZ159" s="3"/>
      <c r="BA159" s="258" t="n">
        <f aca="false">SUM(BA149:BA158)</f>
        <v>0</v>
      </c>
      <c r="BB159" s="258" t="n">
        <f aca="false">SUM(BB149:BB158)</f>
        <v>0</v>
      </c>
      <c r="BC159" s="258" t="n">
        <f aca="false">SUM(BC149:BC158)</f>
        <v>0</v>
      </c>
      <c r="BD159" s="258" t="n">
        <f aca="false">SUM(BD149:BD158)</f>
        <v>0</v>
      </c>
      <c r="BE159" s="258" t="n">
        <f aca="false">SUM(BE149:BE158)</f>
        <v>0</v>
      </c>
      <c r="BF159" s="258" t="n">
        <f aca="false">SUM(BF149:BF158)</f>
        <v>0</v>
      </c>
      <c r="BG159" s="258" t="n">
        <f aca="false">SUM(BG149:BG158)</f>
        <v>0</v>
      </c>
      <c r="BH159" s="258" t="n">
        <f aca="false">SUM(BH149:BH158)</f>
        <v>0</v>
      </c>
      <c r="BI159" s="27" t="n">
        <f aca="false">SUM(BA159:BH159)</f>
        <v>0</v>
      </c>
    </row>
    <row r="160" customFormat="false" ht="12.75" hidden="true" customHeight="false" outlineLevel="0" collapsed="false"/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159"/>
  <sheetViews>
    <sheetView showFormulas="false" showGridLines="true" showRowColHeaders="true" showZeros="true" rightToLeft="false" tabSelected="false" showOutlineSymbols="true" defaultGridColor="true" view="normal" topLeftCell="A7" colorId="64" zoomScale="134" zoomScaleNormal="134" zoomScalePageLayoutView="100" workbookViewId="0">
      <selection pane="topLeft" activeCell="E18" activeCellId="0" sqref="E18"/>
    </sheetView>
  </sheetViews>
  <sheetFormatPr defaultColWidth="20.71484375" defaultRowHeight="12.75" zeroHeight="false" outlineLevelRow="0" outlineLevelCol="0"/>
  <cols>
    <col collapsed="false" customWidth="true" hidden="false" outlineLevel="0" max="1" min="1" style="1" width="3.29"/>
    <col collapsed="false" customWidth="true" hidden="false" outlineLevel="0" max="2" min="2" style="2" width="32.15"/>
    <col collapsed="false" customWidth="true" hidden="false" outlineLevel="0" max="3" min="3" style="1" width="10.42"/>
    <col collapsed="false" customWidth="true" hidden="false" outlineLevel="0" max="5" min="4" style="1" width="22.42"/>
    <col collapsed="false" customWidth="true" hidden="false" outlineLevel="0" max="11" min="6" style="1" width="4.14"/>
    <col collapsed="false" customWidth="true" hidden="false" outlineLevel="0" max="13" min="12" style="1" width="3.29"/>
    <col collapsed="false" customWidth="true" hidden="false" outlineLevel="0" max="15" min="14" style="1" width="4.14"/>
    <col collapsed="false" customWidth="true" hidden="false" outlineLevel="0" max="17" min="16" style="1" width="3.15"/>
    <col collapsed="false" customWidth="true" hidden="false" outlineLevel="0" max="18" min="18" style="1" width="4.14"/>
    <col collapsed="false" customWidth="true" hidden="false" outlineLevel="0" max="27" min="19" style="1" width="3.29"/>
    <col collapsed="false" customWidth="true" hidden="false" outlineLevel="0" max="32" min="28" style="1" width="3.71"/>
    <col collapsed="false" customWidth="true" hidden="false" outlineLevel="0" max="36" min="33" style="1" width="3.15"/>
    <col collapsed="false" customWidth="true" hidden="false" outlineLevel="0" max="37" min="37" style="1" width="3.71"/>
    <col collapsed="false" customWidth="true" hidden="false" outlineLevel="0" max="43" min="38" style="1" width="4.14"/>
    <col collapsed="false" customWidth="true" hidden="false" outlineLevel="0" max="44" min="44" style="1" width="9.29"/>
    <col collapsed="false" customWidth="true" hidden="false" outlineLevel="0" max="45" min="45" style="1" width="5.29"/>
    <col collapsed="false" customWidth="true" hidden="false" outlineLevel="0" max="46" min="46" style="3" width="15.71"/>
    <col collapsed="false" customWidth="true" hidden="false" outlineLevel="0" max="47" min="47" style="1" width="7.71"/>
    <col collapsed="false" customWidth="true" hidden="false" outlineLevel="0" max="48" min="48" style="1" width="4.71"/>
    <col collapsed="false" customWidth="true" hidden="false" outlineLevel="0" max="49" min="49" style="1" width="17.86"/>
    <col collapsed="false" customWidth="true" hidden="false" outlineLevel="0" max="59" min="50" style="1" width="3.29"/>
    <col collapsed="false" customWidth="true" hidden="false" outlineLevel="0" max="60" min="60" style="1" width="3"/>
    <col collapsed="false" customWidth="true" hidden="false" outlineLevel="0" max="61" min="61" style="1" width="3.29"/>
    <col collapsed="false" customWidth="true" hidden="false" outlineLevel="0" max="62" min="62" style="1" width="11"/>
    <col collapsed="false" customWidth="true" hidden="false" outlineLevel="0" max="63" min="63" style="1" width="9"/>
    <col collapsed="false" customWidth="true" hidden="false" outlineLevel="0" max="64" min="64" style="1" width="5.71"/>
    <col collapsed="false" customWidth="false" hidden="false" outlineLevel="0" max="16384" min="65" style="1" width="20.71"/>
  </cols>
  <sheetData>
    <row r="1" customFormat="false" ht="13.5" hidden="false" customHeight="true" outlineLevel="0" collapsed="false">
      <c r="A1" s="4"/>
      <c r="B1" s="5"/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4"/>
      <c r="AC1" s="4"/>
      <c r="AD1" s="4"/>
      <c r="AE1" s="4"/>
      <c r="AF1" s="4"/>
      <c r="AG1" s="4"/>
      <c r="AH1" s="4"/>
      <c r="AI1" s="4"/>
      <c r="AJ1" s="4"/>
      <c r="AK1" s="4"/>
      <c r="AL1" s="8"/>
      <c r="AM1" s="8"/>
      <c r="AN1" s="8"/>
      <c r="AO1" s="8"/>
      <c r="AP1" s="8"/>
      <c r="AQ1" s="8"/>
      <c r="AR1" s="4"/>
      <c r="AS1" s="9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6"/>
      <c r="BI1" s="6"/>
    </row>
    <row r="2" customFormat="false" ht="67.5" hidden="false" customHeight="true" outlineLevel="0" collapsed="false">
      <c r="A2" s="4"/>
      <c r="B2" s="5"/>
      <c r="C2" s="6"/>
      <c r="D2" s="7"/>
      <c r="E2" s="11" t="s">
        <v>76</v>
      </c>
      <c r="F2" s="12" t="str">
        <f aca="false">E3</f>
        <v>TV Rodenbach Gold</v>
      </c>
      <c r="G2" s="12"/>
      <c r="H2" s="12" t="str">
        <f aca="false">E6</f>
        <v>TSG Trppstadt</v>
      </c>
      <c r="I2" s="12"/>
      <c r="J2" s="12" t="str">
        <f aca="false">E9</f>
        <v>Tv Rodenbach Silver</v>
      </c>
      <c r="K2" s="12"/>
      <c r="L2" s="12" t="str">
        <f aca="false">E12</f>
        <v>Niederkirchen/Roßbach</v>
      </c>
      <c r="M2" s="12"/>
      <c r="N2" s="12" t="str">
        <f aca="false">E15</f>
        <v>TV Rodenbach Bronze</v>
      </c>
      <c r="O2" s="12"/>
      <c r="P2" s="12" t="str">
        <f aca="false">E18</f>
        <v>Rodenbach/Weilerbach</v>
      </c>
      <c r="Q2" s="12"/>
      <c r="R2" s="13" t="n">
        <f aca="false">E21</f>
        <v>0</v>
      </c>
      <c r="S2" s="13"/>
      <c r="T2" s="14"/>
      <c r="U2" s="14"/>
      <c r="V2" s="14" t="n">
        <f aca="false">E27</f>
        <v>0</v>
      </c>
      <c r="W2" s="14"/>
      <c r="X2" s="14" t="n">
        <f aca="false">E30</f>
        <v>0</v>
      </c>
      <c r="Y2" s="14"/>
      <c r="Z2" s="15" t="n">
        <f aca="false">E33</f>
        <v>0</v>
      </c>
      <c r="AA2" s="15"/>
      <c r="AB2" s="16" t="s">
        <v>1</v>
      </c>
      <c r="AC2" s="16" t="s">
        <v>2</v>
      </c>
      <c r="AD2" s="16" t="s">
        <v>3</v>
      </c>
      <c r="AE2" s="16" t="s">
        <v>4</v>
      </c>
      <c r="AF2" s="16" t="s">
        <v>5</v>
      </c>
      <c r="AG2" s="17" t="s">
        <v>6</v>
      </c>
      <c r="AH2" s="17"/>
      <c r="AI2" s="17" t="s">
        <v>7</v>
      </c>
      <c r="AJ2" s="17"/>
      <c r="AK2" s="16" t="s">
        <v>8</v>
      </c>
      <c r="AL2" s="18" t="s">
        <v>55</v>
      </c>
      <c r="AM2" s="18"/>
      <c r="AN2" s="19" t="s">
        <v>10</v>
      </c>
      <c r="AO2" s="19"/>
      <c r="AP2" s="20" t="s">
        <v>11</v>
      </c>
      <c r="AQ2" s="20"/>
      <c r="AR2" s="19" t="s">
        <v>12</v>
      </c>
      <c r="AS2" s="21" t="s">
        <v>8</v>
      </c>
      <c r="AT2" s="22"/>
      <c r="AU2" s="23"/>
      <c r="AV2" s="23"/>
      <c r="AW2" s="23"/>
      <c r="AX2" s="23" t="s">
        <v>13</v>
      </c>
      <c r="AY2" s="23" t="s">
        <v>14</v>
      </c>
      <c r="AZ2" s="23" t="s">
        <v>15</v>
      </c>
      <c r="BA2" s="23" t="s">
        <v>16</v>
      </c>
      <c r="BB2" s="23" t="s">
        <v>17</v>
      </c>
      <c r="BC2" s="23" t="s">
        <v>18</v>
      </c>
      <c r="BD2" s="23" t="s">
        <v>8</v>
      </c>
      <c r="BE2" s="23"/>
      <c r="BF2" s="23"/>
      <c r="BG2" s="23"/>
      <c r="BH2" s="23" t="s">
        <v>19</v>
      </c>
      <c r="BI2" s="23" t="s">
        <v>20</v>
      </c>
      <c r="BJ2" s="24"/>
      <c r="BK2" s="25" t="s">
        <v>21</v>
      </c>
      <c r="BL2" s="24"/>
    </row>
    <row r="3" customFormat="false" ht="15.75" hidden="false" customHeight="true" outlineLevel="0" collapsed="false">
      <c r="A3" s="26"/>
      <c r="C3" s="27"/>
      <c r="D3" s="28"/>
      <c r="E3" s="296" t="s">
        <v>77</v>
      </c>
      <c r="F3" s="30" t="s">
        <v>23</v>
      </c>
      <c r="G3" s="31" t="s">
        <v>23</v>
      </c>
      <c r="H3" s="32" t="str">
        <f aca="false">P39</f>
        <v/>
      </c>
      <c r="I3" s="33" t="str">
        <f aca="false">Q39</f>
        <v/>
      </c>
      <c r="J3" s="34" t="str">
        <f aca="false">P40</f>
        <v/>
      </c>
      <c r="K3" s="35" t="str">
        <f aca="false">Q40</f>
        <v/>
      </c>
      <c r="L3" s="32" t="str">
        <f aca="false">P41</f>
        <v/>
      </c>
      <c r="M3" s="36" t="str">
        <f aca="false">Q41</f>
        <v/>
      </c>
      <c r="N3" s="30" t="str">
        <f aca="false">P42</f>
        <v/>
      </c>
      <c r="O3" s="31" t="str">
        <f aca="false">Q42</f>
        <v/>
      </c>
      <c r="P3" s="37" t="str">
        <f aca="false">P43</f>
        <v/>
      </c>
      <c r="Q3" s="38" t="str">
        <f aca="false">Q43</f>
        <v/>
      </c>
      <c r="R3" s="39" t="str">
        <f aca="false">P44</f>
        <v/>
      </c>
      <c r="S3" s="40" t="str">
        <f aca="false">Q44</f>
        <v/>
      </c>
      <c r="T3" s="41"/>
      <c r="U3" s="40"/>
      <c r="V3" s="42" t="str">
        <f aca="false">P46</f>
        <v/>
      </c>
      <c r="W3" s="43" t="str">
        <f aca="false">Q46</f>
        <v/>
      </c>
      <c r="X3" s="44" t="str">
        <f aca="false">P47</f>
        <v/>
      </c>
      <c r="Y3" s="45" t="str">
        <f aca="false">Q47</f>
        <v/>
      </c>
      <c r="Z3" s="46" t="str">
        <f aca="false">P48</f>
        <v/>
      </c>
      <c r="AA3" s="46" t="str">
        <f aca="false">Q48</f>
        <v/>
      </c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7" t="n">
        <f aca="false">SUM(H3,J3,L3,N3,P3,R3,T3,V3,X3,Z3)</f>
        <v>0</v>
      </c>
      <c r="AM3" s="48" t="n">
        <f aca="false">SUM(I3,K3,M3,O3,Q3,S3,U3,W3,Y3,AA3)</f>
        <v>0</v>
      </c>
      <c r="AN3" s="48" t="n">
        <f aca="false">SUM(G6,G9,G12,G15,G18,G21,G24,G27,G30,G33)</f>
        <v>0</v>
      </c>
      <c r="AO3" s="49" t="n">
        <f aca="false">SUM(F6,F9,F12,F15,F18,F21,F24,F27,F30,F33)</f>
        <v>0</v>
      </c>
      <c r="AP3" s="32" t="n">
        <f aca="false">AL3+AN3</f>
        <v>0</v>
      </c>
      <c r="AQ3" s="50" t="n">
        <f aca="false">AM3+AO3</f>
        <v>0</v>
      </c>
      <c r="AR3" s="51" t="str">
        <f aca="false">IF(AQ3=0,"",AP3/AQ3)</f>
        <v/>
      </c>
      <c r="AS3" s="52"/>
      <c r="AT3" s="53" t="s">
        <v>24</v>
      </c>
      <c r="AU3" s="24"/>
      <c r="AV3" s="24"/>
      <c r="AW3" s="24"/>
      <c r="AX3" s="24" t="n">
        <f aca="false">IF(H4&gt;I4,1,0)</f>
        <v>0</v>
      </c>
      <c r="AY3" s="24" t="n">
        <f aca="false">IF(J4&gt;K4,1,0)</f>
        <v>0</v>
      </c>
      <c r="AZ3" s="24" t="n">
        <f aca="false">IF(L4&gt;M4,1,0)</f>
        <v>0</v>
      </c>
      <c r="BA3" s="24" t="n">
        <f aca="false">IF(N4&gt;O4,1,0)</f>
        <v>0</v>
      </c>
      <c r="BB3" s="24" t="n">
        <f aca="false">IF(P4&gt;Q4,1,0)</f>
        <v>0</v>
      </c>
      <c r="BC3" s="24" t="n">
        <f aca="false">IF(R4&gt;S4,1,0)</f>
        <v>0</v>
      </c>
      <c r="BD3" s="24"/>
      <c r="BE3" s="24"/>
      <c r="BF3" s="24"/>
      <c r="BG3" s="24"/>
      <c r="BH3" s="24" t="n">
        <f aca="false">SUM(AX3:BG3)</f>
        <v>0</v>
      </c>
      <c r="BI3" s="24"/>
      <c r="BJ3" s="24" t="n">
        <f aca="false">IF(AQ3&lt;&gt;0,ROUND(AP3/AQ3,1)*10,AP3*10)</f>
        <v>0</v>
      </c>
      <c r="BK3" s="24" t="n">
        <f aca="false">IF(AQ3&lt;&gt;0,AP3/AQ3,0)</f>
        <v>0</v>
      </c>
      <c r="BL3" s="25" t="s">
        <v>25</v>
      </c>
    </row>
    <row r="4" customFormat="false" ht="15.75" hidden="false" customHeight="true" outlineLevel="0" collapsed="false">
      <c r="A4" s="26"/>
      <c r="C4" s="27"/>
      <c r="D4" s="28"/>
      <c r="E4" s="276"/>
      <c r="F4" s="54" t="s">
        <v>23</v>
      </c>
      <c r="G4" s="55" t="s">
        <v>23</v>
      </c>
      <c r="H4" s="56" t="str">
        <f aca="false">R39</f>
        <v/>
      </c>
      <c r="I4" s="57" t="str">
        <f aca="false">S39</f>
        <v/>
      </c>
      <c r="J4" s="58" t="str">
        <f aca="false">R40</f>
        <v/>
      </c>
      <c r="K4" s="59" t="str">
        <f aca="false">S40</f>
        <v/>
      </c>
      <c r="L4" s="56" t="str">
        <f aca="false">R41</f>
        <v/>
      </c>
      <c r="M4" s="60" t="str">
        <f aca="false">S41</f>
        <v/>
      </c>
      <c r="N4" s="54" t="str">
        <f aca="false">R42</f>
        <v/>
      </c>
      <c r="O4" s="55" t="str">
        <f aca="false">S42</f>
        <v/>
      </c>
      <c r="P4" s="61" t="str">
        <f aca="false">R43</f>
        <v/>
      </c>
      <c r="Q4" s="62" t="str">
        <f aca="false">S43</f>
        <v/>
      </c>
      <c r="R4" s="63" t="str">
        <f aca="false">R44</f>
        <v/>
      </c>
      <c r="S4" s="64" t="str">
        <f aca="false">S44</f>
        <v/>
      </c>
      <c r="T4" s="65"/>
      <c r="U4" s="64"/>
      <c r="V4" s="66" t="str">
        <f aca="false">R46</f>
        <v/>
      </c>
      <c r="W4" s="67" t="str">
        <f aca="false">S46</f>
        <v/>
      </c>
      <c r="X4" s="68" t="str">
        <f aca="false">R47</f>
        <v/>
      </c>
      <c r="Y4" s="45" t="str">
        <f aca="false">S47</f>
        <v/>
      </c>
      <c r="Z4" s="46" t="str">
        <f aca="false">R48</f>
        <v/>
      </c>
      <c r="AA4" s="46" t="str">
        <f aca="false">S48</f>
        <v/>
      </c>
      <c r="AB4" s="46" t="n">
        <f aca="false">BI49</f>
        <v>0</v>
      </c>
      <c r="AC4" s="46" t="n">
        <f aca="false">BA49+BE49</f>
        <v>0</v>
      </c>
      <c r="AD4" s="46" t="n">
        <f aca="false">BB49+BF49</f>
        <v>0</v>
      </c>
      <c r="AE4" s="46" t="n">
        <f aca="false">BC49+BG49</f>
        <v>0</v>
      </c>
      <c r="AF4" s="46" t="n">
        <f aca="false">BD49+BH49</f>
        <v>0</v>
      </c>
      <c r="AG4" s="46" t="n">
        <f aca="false">AP4</f>
        <v>0</v>
      </c>
      <c r="AH4" s="46" t="n">
        <f aca="false">AQ4</f>
        <v>0</v>
      </c>
      <c r="AI4" s="69" t="n">
        <f aca="false">AP5</f>
        <v>0</v>
      </c>
      <c r="AJ4" s="69" t="n">
        <f aca="false">AQ5</f>
        <v>0</v>
      </c>
      <c r="AK4" s="46" t="n">
        <f aca="false">BD4</f>
        <v>1</v>
      </c>
      <c r="AL4" s="47" t="n">
        <f aca="false">SUM(H4,J4,L4,N4,P4,R4,T4,V4,X4,Z4)</f>
        <v>0</v>
      </c>
      <c r="AM4" s="47" t="n">
        <f aca="false">SUM(I4,K4,M4,O4,Q4,S4,U4,W4,Y4,AA4)</f>
        <v>0</v>
      </c>
      <c r="AN4" s="70" t="n">
        <f aca="false">SUM(G7,G10,G13,G16,G19,G22,G25,G28,G31,G34)</f>
        <v>0</v>
      </c>
      <c r="AO4" s="71" t="n">
        <f aca="false">SUM(F7,F10,F13,F16,F19,F22,F25,F28,F31,F34)</f>
        <v>0</v>
      </c>
      <c r="AP4" s="72" t="n">
        <f aca="false">AL4+AN4</f>
        <v>0</v>
      </c>
      <c r="AQ4" s="73" t="n">
        <f aca="false">AM4+AO4</f>
        <v>0</v>
      </c>
      <c r="AR4" s="51" t="str">
        <f aca="false">IF(AQ4=0,"",AP4/AQ4)</f>
        <v/>
      </c>
      <c r="AS4" s="74"/>
      <c r="AT4" s="53"/>
      <c r="AU4" s="24"/>
      <c r="AV4" s="24"/>
      <c r="AW4" s="75" t="n">
        <f aca="false">AP5*10000000-AQ5*100000+BJ4+BJ3</f>
        <v>0</v>
      </c>
      <c r="AX4" s="24"/>
      <c r="AY4" s="24" t="n">
        <f aca="false">IF(AW4&lt;AW7,7,6)</f>
        <v>6</v>
      </c>
      <c r="AZ4" s="24" t="n">
        <f aca="false">IF(AW4&lt;AW10,AY4,AY4-1)</f>
        <v>5</v>
      </c>
      <c r="BA4" s="24" t="n">
        <f aca="false">IF(AW4&lt;AW13,AZ4,AZ4-1)</f>
        <v>4</v>
      </c>
      <c r="BB4" s="24" t="n">
        <f aca="false">IF(AW4&lt;AW16,BA4,BA4-1)</f>
        <v>3</v>
      </c>
      <c r="BC4" s="24" t="n">
        <f aca="false">IF(AW4&lt;AW19,BB4,BB4-1)</f>
        <v>2</v>
      </c>
      <c r="BD4" s="24" t="n">
        <f aca="false">IF(AW4&lt;AW22,BC4,BC4-1)</f>
        <v>1</v>
      </c>
      <c r="BE4" s="24"/>
      <c r="BF4" s="24"/>
      <c r="BG4" s="24"/>
      <c r="BH4" s="24"/>
      <c r="BI4" s="24" t="n">
        <f aca="false">BH3+BH5</f>
        <v>0</v>
      </c>
      <c r="BJ4" s="24" t="n">
        <f aca="false">IF(AQ4&lt;&gt;0,ROUND(AP4/AQ4,1)*10000, AP4*10000)</f>
        <v>0</v>
      </c>
      <c r="BK4" s="24" t="n">
        <f aca="false">IF(AQ4&lt;&gt;0,AP4/AQ4,0)</f>
        <v>0</v>
      </c>
      <c r="BL4" s="25" t="s">
        <v>6</v>
      </c>
    </row>
    <row r="5" customFormat="false" ht="16.5" hidden="false" customHeight="true" outlineLevel="0" collapsed="false">
      <c r="A5" s="26"/>
      <c r="C5" s="27"/>
      <c r="D5" s="28"/>
      <c r="E5" s="277"/>
      <c r="F5" s="76" t="s">
        <v>23</v>
      </c>
      <c r="G5" s="77" t="s">
        <v>23</v>
      </c>
      <c r="H5" s="78" t="n">
        <f aca="false">T39</f>
        <v>0</v>
      </c>
      <c r="I5" s="79" t="n">
        <f aca="false">U39</f>
        <v>0</v>
      </c>
      <c r="J5" s="80" t="n">
        <f aca="false">T40</f>
        <v>0</v>
      </c>
      <c r="K5" s="81" t="n">
        <f aca="false">U40</f>
        <v>0</v>
      </c>
      <c r="L5" s="78" t="n">
        <f aca="false">T41</f>
        <v>0</v>
      </c>
      <c r="M5" s="82" t="n">
        <f aca="false">U41</f>
        <v>0</v>
      </c>
      <c r="N5" s="76" t="n">
        <f aca="false">T42</f>
        <v>0</v>
      </c>
      <c r="O5" s="77" t="n">
        <f aca="false">U42</f>
        <v>0</v>
      </c>
      <c r="P5" s="83" t="n">
        <f aca="false">T43</f>
        <v>0</v>
      </c>
      <c r="Q5" s="84" t="n">
        <f aca="false">U43</f>
        <v>0</v>
      </c>
      <c r="R5" s="85" t="n">
        <f aca="false">T44</f>
        <v>0</v>
      </c>
      <c r="S5" s="86" t="n">
        <f aca="false">U44</f>
        <v>0</v>
      </c>
      <c r="T5" s="87"/>
      <c r="U5" s="86"/>
      <c r="V5" s="88" t="n">
        <f aca="false">T46</f>
        <v>0</v>
      </c>
      <c r="W5" s="89" t="n">
        <f aca="false">U46</f>
        <v>0</v>
      </c>
      <c r="X5" s="90" t="n">
        <f aca="false">T47</f>
        <v>0</v>
      </c>
      <c r="Y5" s="91" t="n">
        <f aca="false">U47</f>
        <v>0</v>
      </c>
      <c r="Z5" s="92" t="n">
        <f aca="false">T48</f>
        <v>0</v>
      </c>
      <c r="AA5" s="92" t="n">
        <f aca="false">U48</f>
        <v>0</v>
      </c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3" t="n">
        <f aca="false">SUM(H5,J5,L5,N5,P5,R5,T5,V5,X5,Z5)</f>
        <v>0</v>
      </c>
      <c r="AM5" s="93" t="n">
        <f aca="false">SUM(I5,K5,M5,O5,Q5,S5,U5,W5,Y5,AA5)</f>
        <v>0</v>
      </c>
      <c r="AN5" s="94" t="n">
        <f aca="false">SUM(G8,G11,G14,G17,G20,G23,G26,G29,G32,G35)</f>
        <v>0</v>
      </c>
      <c r="AO5" s="95" t="n">
        <f aca="false">SUM(F8,F11,F14,F17,F20,F23,F26,F29,F32,F35)</f>
        <v>0</v>
      </c>
      <c r="AP5" s="96" t="n">
        <f aca="false">AL5+AN5</f>
        <v>0</v>
      </c>
      <c r="AQ5" s="97" t="n">
        <f aca="false">AM5+AO5</f>
        <v>0</v>
      </c>
      <c r="AR5" s="98"/>
      <c r="AS5" s="99"/>
      <c r="AT5" s="100" t="s">
        <v>26</v>
      </c>
      <c r="AU5" s="101"/>
      <c r="AV5" s="101"/>
      <c r="AW5" s="102"/>
      <c r="AX5" s="101" t="n">
        <f aca="false">IF(F7&lt;G7,1,0)</f>
        <v>0</v>
      </c>
      <c r="AY5" s="101" t="n">
        <f aca="false">IF(F10&lt;G10,1,0)</f>
        <v>0</v>
      </c>
      <c r="AZ5" s="101" t="n">
        <f aca="false">IF(F13&lt;G13,1,0)</f>
        <v>0</v>
      </c>
      <c r="BA5" s="101" t="n">
        <f aca="false">IF(F16&lt;G16,1,0)</f>
        <v>0</v>
      </c>
      <c r="BB5" s="101" t="n">
        <f aca="false">IF(F19&lt;G19,1,0)</f>
        <v>0</v>
      </c>
      <c r="BC5" s="101" t="n">
        <f aca="false">IF(F22&lt;G22,1,0)</f>
        <v>0</v>
      </c>
      <c r="BD5" s="101"/>
      <c r="BE5" s="24"/>
      <c r="BF5" s="24"/>
      <c r="BG5" s="24"/>
      <c r="BH5" s="24" t="n">
        <f aca="false">SUM(AX5:BG5)</f>
        <v>0</v>
      </c>
      <c r="BI5" s="24"/>
      <c r="BJ5" s="24"/>
      <c r="BK5" s="24"/>
      <c r="BL5" s="24"/>
    </row>
    <row r="6" customFormat="false" ht="15.75" hidden="false" customHeight="true" outlineLevel="0" collapsed="false">
      <c r="A6" s="26"/>
      <c r="C6" s="27"/>
      <c r="D6" s="28"/>
      <c r="E6" s="29" t="s">
        <v>78</v>
      </c>
      <c r="F6" s="30" t="str">
        <f aca="false">P50</f>
        <v/>
      </c>
      <c r="G6" s="31" t="str">
        <f aca="false">Q50</f>
        <v/>
      </c>
      <c r="H6" s="103" t="s">
        <v>23</v>
      </c>
      <c r="I6" s="104" t="s">
        <v>23</v>
      </c>
      <c r="J6" s="30" t="str">
        <f aca="false">P51</f>
        <v/>
      </c>
      <c r="K6" s="31" t="str">
        <f aca="false">Q51</f>
        <v/>
      </c>
      <c r="L6" s="103" t="str">
        <f aca="false">P52</f>
        <v/>
      </c>
      <c r="M6" s="104" t="str">
        <f aca="false">Q52</f>
        <v/>
      </c>
      <c r="N6" s="105" t="str">
        <f aca="false">P53</f>
        <v/>
      </c>
      <c r="O6" s="106" t="str">
        <f aca="false">Q53</f>
        <v/>
      </c>
      <c r="P6" s="107" t="str">
        <f aca="false">P54</f>
        <v/>
      </c>
      <c r="Q6" s="108" t="str">
        <f aca="false">Q54</f>
        <v/>
      </c>
      <c r="R6" s="109" t="str">
        <f aca="false">P55</f>
        <v/>
      </c>
      <c r="S6" s="110" t="str">
        <f aca="false">Q55</f>
        <v/>
      </c>
      <c r="T6" s="111"/>
      <c r="U6" s="110"/>
      <c r="V6" s="112" t="str">
        <f aca="false">P57</f>
        <v/>
      </c>
      <c r="W6" s="113" t="str">
        <f aca="false">Q57</f>
        <v/>
      </c>
      <c r="X6" s="114" t="str">
        <f aca="false">P58</f>
        <v/>
      </c>
      <c r="Y6" s="115" t="str">
        <f aca="false">Q58</f>
        <v/>
      </c>
      <c r="Z6" s="116" t="str">
        <f aca="false">P59</f>
        <v/>
      </c>
      <c r="AA6" s="116" t="str">
        <f aca="false">Q59</f>
        <v/>
      </c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7" t="n">
        <f aca="false">SUM(F6,J6,L6,N6,P6,R6,T6,V6,X6,Z6)</f>
        <v>0</v>
      </c>
      <c r="AM6" s="118" t="n">
        <f aca="false">SUM(G6,K6,M6,O6,Q6,S6,U6,W6,Y6,AA6)</f>
        <v>0</v>
      </c>
      <c r="AN6" s="117" t="n">
        <f aca="false">SUM(I3,I9,I12,I15,I18,I21,I24,I27,I30,I33)</f>
        <v>0</v>
      </c>
      <c r="AO6" s="119" t="n">
        <f aca="false">SUM(H3,H9,H12,H15,H18,H21,H24,H27,H30,H33)</f>
        <v>0</v>
      </c>
      <c r="AP6" s="120" t="n">
        <f aca="false">AL6+AN6</f>
        <v>0</v>
      </c>
      <c r="AQ6" s="50" t="n">
        <f aca="false">AM6+AO6</f>
        <v>0</v>
      </c>
      <c r="AR6" s="51" t="str">
        <f aca="false">IF(AQ6=0,"",AP6/AQ6)</f>
        <v/>
      </c>
      <c r="AS6" s="52"/>
      <c r="AT6" s="53" t="s">
        <v>24</v>
      </c>
      <c r="AU6" s="24"/>
      <c r="AV6" s="24"/>
      <c r="AW6" s="75"/>
      <c r="AX6" s="24" t="n">
        <f aca="false">IF(F7&gt;G7,1,0)</f>
        <v>0</v>
      </c>
      <c r="AY6" s="24" t="n">
        <f aca="false">IF(J7&gt;K7,1,0)</f>
        <v>0</v>
      </c>
      <c r="AZ6" s="24" t="n">
        <f aca="false">IF(L7&gt;M7,1,0)</f>
        <v>0</v>
      </c>
      <c r="BA6" s="24" t="n">
        <f aca="false">IF(N7&gt;O7,1,0)</f>
        <v>0</v>
      </c>
      <c r="BB6" s="24" t="n">
        <f aca="false">IF(P7&gt;Q7,1,0)</f>
        <v>0</v>
      </c>
      <c r="BC6" s="24" t="n">
        <f aca="false">IF(R7&gt;S7,1,0)</f>
        <v>0</v>
      </c>
      <c r="BD6" s="24"/>
      <c r="BE6" s="24"/>
      <c r="BF6" s="24"/>
      <c r="BG6" s="24"/>
      <c r="BH6" s="24" t="n">
        <f aca="false">SUM(AX6:BG6)</f>
        <v>0</v>
      </c>
      <c r="BI6" s="24"/>
      <c r="BJ6" s="24" t="n">
        <f aca="false">IF(AQ6&lt;&gt;0,ROUND(AP6/AQ6,1)*10,AP6*10)</f>
        <v>0</v>
      </c>
      <c r="BK6" s="24" t="n">
        <f aca="false">IF(AQ6&lt;&gt;0,AP6/AQ6,0)</f>
        <v>0</v>
      </c>
      <c r="BL6" s="25" t="s">
        <v>25</v>
      </c>
    </row>
    <row r="7" customFormat="false" ht="15.75" hidden="false" customHeight="true" outlineLevel="0" collapsed="false">
      <c r="A7" s="26"/>
      <c r="C7" s="27"/>
      <c r="D7" s="28"/>
      <c r="E7" s="29"/>
      <c r="F7" s="54" t="str">
        <f aca="false">R50</f>
        <v/>
      </c>
      <c r="G7" s="55" t="str">
        <f aca="false">S50</f>
        <v/>
      </c>
      <c r="H7" s="56" t="s">
        <v>23</v>
      </c>
      <c r="I7" s="60" t="s">
        <v>23</v>
      </c>
      <c r="J7" s="54" t="str">
        <f aca="false">R51</f>
        <v/>
      </c>
      <c r="K7" s="55" t="str">
        <f aca="false">S51</f>
        <v/>
      </c>
      <c r="L7" s="56" t="str">
        <f aca="false">R52</f>
        <v/>
      </c>
      <c r="M7" s="60" t="str">
        <f aca="false">S52</f>
        <v/>
      </c>
      <c r="N7" s="54" t="str">
        <f aca="false">R53</f>
        <v/>
      </c>
      <c r="O7" s="55" t="str">
        <f aca="false">S53</f>
        <v/>
      </c>
      <c r="P7" s="61" t="str">
        <f aca="false">R54</f>
        <v/>
      </c>
      <c r="Q7" s="62" t="str">
        <f aca="false">S54</f>
        <v/>
      </c>
      <c r="R7" s="63" t="str">
        <f aca="false">R55</f>
        <v/>
      </c>
      <c r="S7" s="64" t="str">
        <f aca="false">S55</f>
        <v/>
      </c>
      <c r="T7" s="65"/>
      <c r="U7" s="64"/>
      <c r="V7" s="66" t="str">
        <f aca="false">R57</f>
        <v/>
      </c>
      <c r="W7" s="67" t="str">
        <f aca="false">S57</f>
        <v/>
      </c>
      <c r="X7" s="68" t="str">
        <f aca="false">R58</f>
        <v/>
      </c>
      <c r="Y7" s="45" t="str">
        <f aca="false">S58</f>
        <v/>
      </c>
      <c r="Z7" s="46" t="str">
        <f aca="false">R59</f>
        <v/>
      </c>
      <c r="AA7" s="46" t="str">
        <f aca="false">S59</f>
        <v/>
      </c>
      <c r="AB7" s="46" t="n">
        <f aca="false">BI60</f>
        <v>0</v>
      </c>
      <c r="AC7" s="46" t="n">
        <f aca="false">BA60+BE60</f>
        <v>0</v>
      </c>
      <c r="AD7" s="46" t="n">
        <f aca="false">BB60+BF60</f>
        <v>0</v>
      </c>
      <c r="AE7" s="46" t="n">
        <f aca="false">BC60+BG60</f>
        <v>0</v>
      </c>
      <c r="AF7" s="46" t="n">
        <f aca="false">BD60+BH60</f>
        <v>0</v>
      </c>
      <c r="AG7" s="46" t="n">
        <f aca="false">AP7</f>
        <v>0</v>
      </c>
      <c r="AH7" s="46" t="n">
        <f aca="false">AQ7</f>
        <v>0</v>
      </c>
      <c r="AI7" s="69" t="n">
        <f aca="false">AP8</f>
        <v>0</v>
      </c>
      <c r="AJ7" s="69" t="n">
        <f aca="false">AQ8</f>
        <v>0</v>
      </c>
      <c r="AK7" s="46" t="n">
        <f aca="false">BD7</f>
        <v>1</v>
      </c>
      <c r="AL7" s="70" t="n">
        <f aca="false">SUM(F7,J7,L7,N7,P7,R7,T7,V7,X7,Z7)</f>
        <v>0</v>
      </c>
      <c r="AM7" s="70" t="n">
        <f aca="false">SUM(G7,K7,M7,O7,Q7,S7,U7,W7,Y7,AA7)</f>
        <v>0</v>
      </c>
      <c r="AN7" s="47" t="n">
        <f aca="false">SUM(I4,I10,I13,I16,I19,I22,I25,I28,I31,I34)</f>
        <v>0</v>
      </c>
      <c r="AO7" s="71" t="n">
        <f aca="false">SUM(H4,H10,H13,H16,H19,H22,H25,H28,H31,H34)</f>
        <v>0</v>
      </c>
      <c r="AP7" s="72" t="n">
        <f aca="false">AL7+AN7</f>
        <v>0</v>
      </c>
      <c r="AQ7" s="73" t="n">
        <f aca="false">AM7+AO7</f>
        <v>0</v>
      </c>
      <c r="AR7" s="51" t="str">
        <f aca="false">IF(AQ7=0,"",AP7/AQ7)</f>
        <v/>
      </c>
      <c r="AS7" s="74"/>
      <c r="AT7" s="53"/>
      <c r="AU7" s="24"/>
      <c r="AV7" s="24"/>
      <c r="AW7" s="75" t="n">
        <f aca="false">AP8*10000000-AQ8*100000+BJ7+BJ6</f>
        <v>0</v>
      </c>
      <c r="AX7" s="24"/>
      <c r="AY7" s="24" t="n">
        <f aca="false">IF(AW7&lt;AW10,7,6)</f>
        <v>6</v>
      </c>
      <c r="AZ7" s="24" t="n">
        <f aca="false">IF(AW7&lt;AW13,AY7,AY7-1)</f>
        <v>5</v>
      </c>
      <c r="BA7" s="24" t="n">
        <f aca="false">IF(AW7&lt;AW16,AZ7,AZ7-1)</f>
        <v>4</v>
      </c>
      <c r="BB7" s="24" t="n">
        <f aca="false">IF(AW7&lt;AW19,BA7,BA7-1)</f>
        <v>3</v>
      </c>
      <c r="BC7" s="24" t="n">
        <f aca="false">IF(AW7&lt;AW22,BB7,BB7-1)</f>
        <v>2</v>
      </c>
      <c r="BD7" s="24" t="n">
        <f aca="false">IF(AW7&lt;AW4,BC7,BC7-1)</f>
        <v>1</v>
      </c>
      <c r="BE7" s="24"/>
      <c r="BF7" s="24"/>
      <c r="BG7" s="24"/>
      <c r="BH7" s="24"/>
      <c r="BI7" s="24" t="n">
        <f aca="false">BH6+BH8</f>
        <v>0</v>
      </c>
      <c r="BJ7" s="24" t="n">
        <f aca="false">IF(AQ7&lt;&gt;0,ROUND(AP7/AQ7,1)*10000,AP7*10000)</f>
        <v>0</v>
      </c>
      <c r="BK7" s="24" t="n">
        <f aca="false">IF(AQ7&lt;&gt;0,AP7/AQ7,0)</f>
        <v>0</v>
      </c>
      <c r="BL7" s="25" t="s">
        <v>6</v>
      </c>
    </row>
    <row r="8" customFormat="false" ht="16.5" hidden="false" customHeight="true" outlineLevel="0" collapsed="false">
      <c r="A8" s="26"/>
      <c r="C8" s="27"/>
      <c r="D8" s="28"/>
      <c r="E8" s="29"/>
      <c r="F8" s="76" t="n">
        <f aca="false">T50</f>
        <v>0</v>
      </c>
      <c r="G8" s="77" t="n">
        <f aca="false">U50</f>
        <v>0</v>
      </c>
      <c r="H8" s="78" t="s">
        <v>23</v>
      </c>
      <c r="I8" s="82" t="s">
        <v>23</v>
      </c>
      <c r="J8" s="76" t="n">
        <f aca="false">T51</f>
        <v>0</v>
      </c>
      <c r="K8" s="77" t="n">
        <f aca="false">U51</f>
        <v>0</v>
      </c>
      <c r="L8" s="78" t="n">
        <f aca="false">T52</f>
        <v>0</v>
      </c>
      <c r="M8" s="82" t="n">
        <f aca="false">U52</f>
        <v>0</v>
      </c>
      <c r="N8" s="76" t="n">
        <f aca="false">T53</f>
        <v>0</v>
      </c>
      <c r="O8" s="77" t="n">
        <f aca="false">U53</f>
        <v>0</v>
      </c>
      <c r="P8" s="83" t="n">
        <f aca="false">T54</f>
        <v>0</v>
      </c>
      <c r="Q8" s="84" t="n">
        <f aca="false">U54</f>
        <v>0</v>
      </c>
      <c r="R8" s="85" t="n">
        <f aca="false">T55</f>
        <v>0</v>
      </c>
      <c r="S8" s="86" t="n">
        <f aca="false">U55</f>
        <v>0</v>
      </c>
      <c r="T8" s="87"/>
      <c r="U8" s="86"/>
      <c r="V8" s="88" t="n">
        <f aca="false">T57</f>
        <v>0</v>
      </c>
      <c r="W8" s="89" t="n">
        <f aca="false">U57</f>
        <v>0</v>
      </c>
      <c r="X8" s="90" t="n">
        <f aca="false">T58</f>
        <v>0</v>
      </c>
      <c r="Y8" s="91" t="n">
        <f aca="false">U58</f>
        <v>0</v>
      </c>
      <c r="Z8" s="92" t="n">
        <f aca="false">T59</f>
        <v>0</v>
      </c>
      <c r="AA8" s="92" t="n">
        <f aca="false">U59</f>
        <v>0</v>
      </c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4" t="n">
        <f aca="false">SUM(F8,J8,L8,N8,P8,R8,T8,V8,X8,Z8)</f>
        <v>0</v>
      </c>
      <c r="AM8" s="94" t="n">
        <f aca="false">SUM(G8,K8,M8,O8,Q8,S8,U8,W8,Y8,AA8)</f>
        <v>0</v>
      </c>
      <c r="AN8" s="47" t="n">
        <f aca="false">SUM(I5,I11,I14,I17,I20,I23,I26,I29,I32,I35)</f>
        <v>0</v>
      </c>
      <c r="AO8" s="95" t="n">
        <f aca="false">SUM(H5,H11,H14,H17,H20,H23,H26,H29,H32,H35)</f>
        <v>0</v>
      </c>
      <c r="AP8" s="96" t="n">
        <f aca="false">AL8+AN8</f>
        <v>0</v>
      </c>
      <c r="AQ8" s="97" t="n">
        <f aca="false">AM8+AO8</f>
        <v>0</v>
      </c>
      <c r="AR8" s="98"/>
      <c r="AS8" s="99"/>
      <c r="AT8" s="100" t="s">
        <v>26</v>
      </c>
      <c r="AU8" s="101"/>
      <c r="AV8" s="101"/>
      <c r="AW8" s="102"/>
      <c r="AX8" s="101" t="n">
        <f aca="false">IF(H4&lt;I4,1,0)</f>
        <v>0</v>
      </c>
      <c r="AY8" s="101" t="n">
        <f aca="false">IF(H10&lt;I10,1,0)</f>
        <v>0</v>
      </c>
      <c r="AZ8" s="101" t="n">
        <f aca="false">IF(H13&lt;I13,1,0)</f>
        <v>0</v>
      </c>
      <c r="BA8" s="101" t="n">
        <f aca="false">IF(H16&lt;I16,1,0)</f>
        <v>0</v>
      </c>
      <c r="BB8" s="101" t="n">
        <f aca="false">IF(H19&lt;I19,1,0)</f>
        <v>0</v>
      </c>
      <c r="BC8" s="101" t="n">
        <f aca="false">IF(H22&lt;I22,1,0)</f>
        <v>0</v>
      </c>
      <c r="BD8" s="101"/>
      <c r="BE8" s="24"/>
      <c r="BF8" s="24"/>
      <c r="BG8" s="24"/>
      <c r="BH8" s="24" t="n">
        <f aca="false">SUM(AX8:BG8)</f>
        <v>0</v>
      </c>
      <c r="BI8" s="24"/>
      <c r="BJ8" s="24"/>
      <c r="BK8" s="24"/>
      <c r="BL8" s="24"/>
    </row>
    <row r="9" customFormat="false" ht="15.75" hidden="false" customHeight="true" outlineLevel="0" collapsed="false">
      <c r="A9" s="26"/>
      <c r="C9" s="27"/>
      <c r="D9" s="28"/>
      <c r="E9" s="29" t="s">
        <v>79</v>
      </c>
      <c r="F9" s="30" t="str">
        <f aca="false">P61</f>
        <v/>
      </c>
      <c r="G9" s="31" t="str">
        <f aca="false">Q61</f>
        <v/>
      </c>
      <c r="H9" s="32" t="str">
        <f aca="false">P62</f>
        <v/>
      </c>
      <c r="I9" s="36" t="str">
        <f aca="false">Q62</f>
        <v/>
      </c>
      <c r="J9" s="30" t="s">
        <v>23</v>
      </c>
      <c r="K9" s="31" t="s">
        <v>23</v>
      </c>
      <c r="L9" s="32" t="str">
        <f aca="false">P63</f>
        <v/>
      </c>
      <c r="M9" s="36" t="str">
        <f aca="false">Q63</f>
        <v/>
      </c>
      <c r="N9" s="30" t="str">
        <f aca="false">P64</f>
        <v/>
      </c>
      <c r="O9" s="31" t="str">
        <f aca="false">Q64</f>
        <v/>
      </c>
      <c r="P9" s="37" t="str">
        <f aca="false">P65</f>
        <v/>
      </c>
      <c r="Q9" s="38" t="str">
        <f aca="false">Q65</f>
        <v/>
      </c>
      <c r="R9" s="39" t="str">
        <f aca="false">P66</f>
        <v/>
      </c>
      <c r="S9" s="40" t="str">
        <f aca="false">Q66</f>
        <v/>
      </c>
      <c r="T9" s="41"/>
      <c r="U9" s="40"/>
      <c r="V9" s="42" t="str">
        <f aca="false">P68</f>
        <v/>
      </c>
      <c r="W9" s="43" t="str">
        <f aca="false">Q68</f>
        <v/>
      </c>
      <c r="X9" s="114" t="str">
        <f aca="false">P69</f>
        <v/>
      </c>
      <c r="Y9" s="115" t="str">
        <f aca="false">Q69</f>
        <v/>
      </c>
      <c r="Z9" s="116" t="str">
        <f aca="false">P70</f>
        <v/>
      </c>
      <c r="AA9" s="116" t="str">
        <f aca="false">Q70</f>
        <v/>
      </c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7" t="n">
        <f aca="false">SUM(F9,H9,L9,N9,P9,R9,T9,V9,X9,Z9)</f>
        <v>0</v>
      </c>
      <c r="AM9" s="118" t="n">
        <f aca="false">SUM(G9,I9,M9,O9,Q9,S9,U9,W9,Y9,AA9)</f>
        <v>0</v>
      </c>
      <c r="AN9" s="48" t="n">
        <f aca="false">SUM(K3,K6,K12,K15,K18,K21,K24,K27,K30,K33)</f>
        <v>0</v>
      </c>
      <c r="AO9" s="49" t="n">
        <f aca="false">SUM(J3,J6,J12,J15,J18,J21,J24,J27,J30,J33)</f>
        <v>0</v>
      </c>
      <c r="AP9" s="120" t="n">
        <f aca="false">AL9+AN9</f>
        <v>0</v>
      </c>
      <c r="AQ9" s="50" t="n">
        <f aca="false">AM9+AO9</f>
        <v>0</v>
      </c>
      <c r="AR9" s="51" t="str">
        <f aca="false">IF(AQ9=0,"",AP9/AQ9)</f>
        <v/>
      </c>
      <c r="AS9" s="52"/>
      <c r="AT9" s="53" t="s">
        <v>24</v>
      </c>
      <c r="AU9" s="24"/>
      <c r="AV9" s="24"/>
      <c r="AW9" s="75"/>
      <c r="AX9" s="24" t="n">
        <f aca="false">IF(F10&gt;G10,1,0)</f>
        <v>0</v>
      </c>
      <c r="AY9" s="24" t="n">
        <f aca="false">IF(H10&gt;I10,1,0)</f>
        <v>0</v>
      </c>
      <c r="AZ9" s="24" t="n">
        <f aca="false">IF(L10&gt;M10,1,0)</f>
        <v>0</v>
      </c>
      <c r="BA9" s="24" t="n">
        <f aca="false">IF(N10&gt;O10,1,0)</f>
        <v>0</v>
      </c>
      <c r="BB9" s="24" t="n">
        <f aca="false">IF(P10&gt;Q10,1,0)</f>
        <v>0</v>
      </c>
      <c r="BC9" s="24" t="n">
        <f aca="false">IF(R10&gt;S10,1,0)</f>
        <v>0</v>
      </c>
      <c r="BD9" s="24"/>
      <c r="BE9" s="24"/>
      <c r="BF9" s="24"/>
      <c r="BG9" s="24"/>
      <c r="BH9" s="24" t="n">
        <f aca="false">SUM(AX9:BG9)</f>
        <v>0</v>
      </c>
      <c r="BI9" s="24"/>
      <c r="BJ9" s="24" t="n">
        <f aca="false">IF(AQ9&lt;&gt;0,ROUND(AP9/AQ9,1)*10,AP9*10)</f>
        <v>0</v>
      </c>
      <c r="BK9" s="24" t="n">
        <f aca="false">IF(AQ9&lt;&gt;0,AP9/AQ9,0)</f>
        <v>0</v>
      </c>
      <c r="BL9" s="25" t="s">
        <v>25</v>
      </c>
    </row>
    <row r="10" customFormat="false" ht="15.75" hidden="false" customHeight="true" outlineLevel="0" collapsed="false">
      <c r="A10" s="26"/>
      <c r="C10" s="27"/>
      <c r="D10" s="28"/>
      <c r="E10" s="29"/>
      <c r="F10" s="54" t="str">
        <f aca="false">R61</f>
        <v/>
      </c>
      <c r="G10" s="55" t="str">
        <f aca="false">S61</f>
        <v/>
      </c>
      <c r="H10" s="56" t="str">
        <f aca="false">R62</f>
        <v/>
      </c>
      <c r="I10" s="60" t="str">
        <f aca="false">S62</f>
        <v/>
      </c>
      <c r="J10" s="54" t="s">
        <v>23</v>
      </c>
      <c r="K10" s="55" t="s">
        <v>23</v>
      </c>
      <c r="L10" s="56" t="str">
        <f aca="false">R63</f>
        <v/>
      </c>
      <c r="M10" s="60" t="str">
        <f aca="false">S63</f>
        <v/>
      </c>
      <c r="N10" s="54" t="str">
        <f aca="false">R64</f>
        <v/>
      </c>
      <c r="O10" s="55" t="str">
        <f aca="false">S64</f>
        <v/>
      </c>
      <c r="P10" s="61" t="str">
        <f aca="false">R65</f>
        <v/>
      </c>
      <c r="Q10" s="62" t="str">
        <f aca="false">S65</f>
        <v/>
      </c>
      <c r="R10" s="63" t="str">
        <f aca="false">R66</f>
        <v/>
      </c>
      <c r="S10" s="64" t="str">
        <f aca="false">S66</f>
        <v/>
      </c>
      <c r="T10" s="65"/>
      <c r="U10" s="64"/>
      <c r="V10" s="66" t="str">
        <f aca="false">R68</f>
        <v/>
      </c>
      <c r="W10" s="67" t="str">
        <f aca="false">S68</f>
        <v/>
      </c>
      <c r="X10" s="68" t="str">
        <f aca="false">R69</f>
        <v/>
      </c>
      <c r="Y10" s="45" t="str">
        <f aca="false">S69</f>
        <v/>
      </c>
      <c r="Z10" s="46" t="str">
        <f aca="false">R70</f>
        <v/>
      </c>
      <c r="AA10" s="46" t="str">
        <f aca="false">S70</f>
        <v/>
      </c>
      <c r="AB10" s="46" t="n">
        <f aca="false">BI71</f>
        <v>0</v>
      </c>
      <c r="AC10" s="46" t="n">
        <f aca="false">BA71+BE71</f>
        <v>0</v>
      </c>
      <c r="AD10" s="46" t="n">
        <f aca="false">BB71+BF71</f>
        <v>0</v>
      </c>
      <c r="AE10" s="46" t="n">
        <f aca="false">BC71+BG71</f>
        <v>0</v>
      </c>
      <c r="AF10" s="46" t="n">
        <f aca="false">BD71+BH71</f>
        <v>0</v>
      </c>
      <c r="AG10" s="46" t="n">
        <f aca="false">AP10</f>
        <v>0</v>
      </c>
      <c r="AH10" s="46" t="n">
        <f aca="false">AQ10</f>
        <v>0</v>
      </c>
      <c r="AI10" s="69" t="n">
        <f aca="false">AP11</f>
        <v>0</v>
      </c>
      <c r="AJ10" s="69" t="n">
        <f aca="false">AQ11</f>
        <v>0</v>
      </c>
      <c r="AK10" s="46" t="n">
        <f aca="false">BD10</f>
        <v>1</v>
      </c>
      <c r="AL10" s="70" t="n">
        <f aca="false">SUM(F10,H10,L10,N10,P10,R10,T10,V10,X10,Z10)</f>
        <v>0</v>
      </c>
      <c r="AM10" s="70" t="n">
        <f aca="false">SUM(G10,I10,M10,O10,Q10,S10,U10,W10,Y10,AA10)</f>
        <v>0</v>
      </c>
      <c r="AN10" s="70" t="n">
        <f aca="false">SUM(K4,K7,K13,K16,K19,K22,K25,K28,K31,K34)</f>
        <v>0</v>
      </c>
      <c r="AO10" s="71" t="n">
        <f aca="false">SUM(J4,J7,J13,J16,J19,J22,J25,J28,J31,J34)</f>
        <v>0</v>
      </c>
      <c r="AP10" s="72" t="n">
        <f aca="false">AL10+AN10</f>
        <v>0</v>
      </c>
      <c r="AQ10" s="73" t="n">
        <f aca="false">AM10+AO10</f>
        <v>0</v>
      </c>
      <c r="AR10" s="51" t="str">
        <f aca="false">IF(AQ10=0,"",AP10/AQ10)</f>
        <v/>
      </c>
      <c r="AS10" s="74"/>
      <c r="AT10" s="53"/>
      <c r="AU10" s="24"/>
      <c r="AV10" s="24"/>
      <c r="AW10" s="75" t="n">
        <f aca="false">AP11*10000000-AQ11*100000+BJ10+BJ9</f>
        <v>0</v>
      </c>
      <c r="AX10" s="24"/>
      <c r="AY10" s="24" t="n">
        <f aca="false">IF(AW10&lt;AW13,7,6)</f>
        <v>6</v>
      </c>
      <c r="AZ10" s="24" t="n">
        <f aca="false">IF(AW10&lt;AW16,AY10,AY10-1)</f>
        <v>5</v>
      </c>
      <c r="BA10" s="24" t="n">
        <f aca="false">IF(AW10&lt;AW19,AZ10,AZ10-1)</f>
        <v>4</v>
      </c>
      <c r="BB10" s="24" t="n">
        <f aca="false">IF(AW10&lt;AW22,BA10,BA10-1)</f>
        <v>3</v>
      </c>
      <c r="BC10" s="24" t="n">
        <f aca="false">IF(AW10&lt;AW4,BB10,BB10-1)</f>
        <v>2</v>
      </c>
      <c r="BD10" s="24" t="n">
        <f aca="false">IF(AW10&lt;AW7,BC10,BC10-1)</f>
        <v>1</v>
      </c>
      <c r="BE10" s="24"/>
      <c r="BF10" s="24"/>
      <c r="BG10" s="24"/>
      <c r="BH10" s="24"/>
      <c r="BI10" s="24" t="n">
        <f aca="false">BH9+BH11</f>
        <v>0</v>
      </c>
      <c r="BJ10" s="24" t="n">
        <f aca="false">IF(AQ10&lt;&gt;0,ROUND(AP10/AQ10,1)*10000,AP10*10000)</f>
        <v>0</v>
      </c>
      <c r="BK10" s="24" t="n">
        <f aca="false">IF(AQ10&lt;&gt;0,AP10/AQ10,0)</f>
        <v>0</v>
      </c>
      <c r="BL10" s="25" t="s">
        <v>6</v>
      </c>
    </row>
    <row r="11" customFormat="false" ht="16.5" hidden="false" customHeight="true" outlineLevel="0" collapsed="false">
      <c r="A11" s="26"/>
      <c r="C11" s="27"/>
      <c r="D11" s="28"/>
      <c r="E11" s="29"/>
      <c r="F11" s="121" t="n">
        <f aca="false">T61</f>
        <v>0</v>
      </c>
      <c r="G11" s="122" t="n">
        <f aca="false">U61</f>
        <v>0</v>
      </c>
      <c r="H11" s="123" t="n">
        <f aca="false">T62</f>
        <v>0</v>
      </c>
      <c r="I11" s="124" t="n">
        <f aca="false">U62</f>
        <v>0</v>
      </c>
      <c r="J11" s="121" t="s">
        <v>23</v>
      </c>
      <c r="K11" s="122" t="s">
        <v>23</v>
      </c>
      <c r="L11" s="123" t="n">
        <f aca="false">T63</f>
        <v>0</v>
      </c>
      <c r="M11" s="124" t="n">
        <f aca="false">U63</f>
        <v>0</v>
      </c>
      <c r="N11" s="121" t="n">
        <f aca="false">T64</f>
        <v>0</v>
      </c>
      <c r="O11" s="122" t="n">
        <f aca="false">U64</f>
        <v>0</v>
      </c>
      <c r="P11" s="125" t="n">
        <f aca="false">T65</f>
        <v>0</v>
      </c>
      <c r="Q11" s="126" t="n">
        <f aca="false">U65</f>
        <v>0</v>
      </c>
      <c r="R11" s="125" t="n">
        <f aca="false">T66</f>
        <v>0</v>
      </c>
      <c r="S11" s="127" t="n">
        <f aca="false">U66</f>
        <v>0</v>
      </c>
      <c r="T11" s="128"/>
      <c r="U11" s="127"/>
      <c r="V11" s="129" t="n">
        <f aca="false">T68</f>
        <v>0</v>
      </c>
      <c r="W11" s="130" t="n">
        <f aca="false">U68</f>
        <v>0</v>
      </c>
      <c r="X11" s="131" t="n">
        <f aca="false">T69</f>
        <v>0</v>
      </c>
      <c r="Y11" s="91" t="n">
        <f aca="false">U69</f>
        <v>0</v>
      </c>
      <c r="Z11" s="92" t="n">
        <f aca="false">T70</f>
        <v>0</v>
      </c>
      <c r="AA11" s="92" t="n">
        <f aca="false">U70</f>
        <v>0</v>
      </c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132" t="n">
        <f aca="false">SUM(F11,H11,L11,N11,P11,R11,T11,V11,X11,Z11)</f>
        <v>0</v>
      </c>
      <c r="AM11" s="133" t="n">
        <f aca="false">SUM(G11,I11,M11,O11,Q11,S11,U11,W11,Y11,AA11)</f>
        <v>0</v>
      </c>
      <c r="AN11" s="134" t="n">
        <f aca="false">SUM(K5,K8,K14,K17,K20,K23,K26,K29,K32,K35)</f>
        <v>0</v>
      </c>
      <c r="AO11" s="135" t="n">
        <f aca="false">SUM(J5,J8,J14,J17,J20,J23,J26,J29,J32,J35)</f>
        <v>0</v>
      </c>
      <c r="AP11" s="136" t="n">
        <f aca="false">AL11+AN11</f>
        <v>0</v>
      </c>
      <c r="AQ11" s="137" t="n">
        <f aca="false">AM11+AO11</f>
        <v>0</v>
      </c>
      <c r="AR11" s="98"/>
      <c r="AS11" s="99"/>
      <c r="AT11" s="100" t="s">
        <v>26</v>
      </c>
      <c r="AU11" s="101"/>
      <c r="AV11" s="101"/>
      <c r="AW11" s="102"/>
      <c r="AX11" s="101" t="n">
        <f aca="false">IF(J4&lt;K4,1,0)</f>
        <v>0</v>
      </c>
      <c r="AY11" s="101" t="n">
        <f aca="false">IF(J7&lt;K7,1,0)</f>
        <v>0</v>
      </c>
      <c r="AZ11" s="101" t="n">
        <f aca="false">IF(J13&lt;K13,1,0)</f>
        <v>0</v>
      </c>
      <c r="BA11" s="101" t="n">
        <f aca="false">IF(J16&lt;K16,1,0)</f>
        <v>0</v>
      </c>
      <c r="BB11" s="101" t="n">
        <f aca="false">IF(J19&lt;K19,1,0)</f>
        <v>0</v>
      </c>
      <c r="BC11" s="101" t="n">
        <f aca="false">IF(J22&lt;K22,1,0)</f>
        <v>0</v>
      </c>
      <c r="BD11" s="101"/>
      <c r="BE11" s="24"/>
      <c r="BF11" s="24"/>
      <c r="BG11" s="24"/>
      <c r="BH11" s="24" t="n">
        <f aca="false">SUM(AX11:BG11)</f>
        <v>0</v>
      </c>
      <c r="BI11" s="24"/>
      <c r="BJ11" s="24"/>
      <c r="BK11" s="24"/>
      <c r="BL11" s="24"/>
    </row>
    <row r="12" customFormat="false" ht="15.75" hidden="false" customHeight="true" outlineLevel="0" collapsed="false">
      <c r="A12" s="26"/>
      <c r="C12" s="27"/>
      <c r="D12" s="28"/>
      <c r="E12" s="29" t="s">
        <v>60</v>
      </c>
      <c r="F12" s="30" t="str">
        <f aca="false">P72</f>
        <v/>
      </c>
      <c r="G12" s="31" t="str">
        <f aca="false">Q72</f>
        <v/>
      </c>
      <c r="H12" s="32" t="str">
        <f aca="false">P73</f>
        <v/>
      </c>
      <c r="I12" s="36" t="str">
        <f aca="false">Q73</f>
        <v/>
      </c>
      <c r="J12" s="30" t="str">
        <f aca="false">P74</f>
        <v/>
      </c>
      <c r="K12" s="31" t="str">
        <f aca="false">Q74</f>
        <v/>
      </c>
      <c r="L12" s="32" t="s">
        <v>23</v>
      </c>
      <c r="M12" s="36" t="s">
        <v>23</v>
      </c>
      <c r="N12" s="30" t="str">
        <f aca="false">P75</f>
        <v/>
      </c>
      <c r="O12" s="31" t="str">
        <f aca="false">Q75</f>
        <v/>
      </c>
      <c r="P12" s="37" t="str">
        <f aca="false">P76</f>
        <v/>
      </c>
      <c r="Q12" s="38" t="str">
        <f aca="false">Q76</f>
        <v/>
      </c>
      <c r="R12" s="39" t="str">
        <f aca="false">P77</f>
        <v/>
      </c>
      <c r="S12" s="40" t="str">
        <f aca="false">Q77</f>
        <v/>
      </c>
      <c r="T12" s="41"/>
      <c r="U12" s="40"/>
      <c r="V12" s="42" t="str">
        <f aca="false">P79</f>
        <v/>
      </c>
      <c r="W12" s="43" t="str">
        <f aca="false">Q79</f>
        <v/>
      </c>
      <c r="X12" s="44" t="str">
        <f aca="false">P80</f>
        <v/>
      </c>
      <c r="Y12" s="115" t="str">
        <f aca="false">Q80</f>
        <v/>
      </c>
      <c r="Z12" s="116" t="str">
        <f aca="false">P81</f>
        <v/>
      </c>
      <c r="AA12" s="116" t="str">
        <f aca="false">Q81</f>
        <v/>
      </c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7" t="n">
        <f aca="false">SUM(F12,H12,J12,N12,P12,R12,T12,V12,X12,Z12)</f>
        <v>0</v>
      </c>
      <c r="AM12" s="118" t="n">
        <f aca="false">SUM(G12,I12,K12,O12,Q12,S12,U12,W12,Y12,AA12)</f>
        <v>0</v>
      </c>
      <c r="AN12" s="48" t="n">
        <f aca="false">SUM(M3,M6,M9,M15,M18,M21,M24,M27,M30,M33)</f>
        <v>0</v>
      </c>
      <c r="AO12" s="49" t="n">
        <f aca="false">SUM(L3,L6,L9,L15,L18,L21,L24,L27,L30,L33)</f>
        <v>0</v>
      </c>
      <c r="AP12" s="120" t="n">
        <f aca="false">AL12+AN12</f>
        <v>0</v>
      </c>
      <c r="AQ12" s="50" t="n">
        <f aca="false">AM12+AO12</f>
        <v>0</v>
      </c>
      <c r="AR12" s="51" t="str">
        <f aca="false">IF(AQ12=0,"",AP12/AQ12)</f>
        <v/>
      </c>
      <c r="AS12" s="52"/>
      <c r="AT12" s="53" t="s">
        <v>24</v>
      </c>
      <c r="AU12" s="24"/>
      <c r="AV12" s="24"/>
      <c r="AW12" s="75"/>
      <c r="AX12" s="24" t="n">
        <f aca="false">IF(F13&gt;G13,1,0)</f>
        <v>0</v>
      </c>
      <c r="AY12" s="24" t="n">
        <f aca="false">IF(H13&gt;I13,1,0)</f>
        <v>0</v>
      </c>
      <c r="AZ12" s="24" t="n">
        <f aca="false">IF(J13&gt;K13,1,0)</f>
        <v>0</v>
      </c>
      <c r="BA12" s="24" t="n">
        <f aca="false">IF(N13&gt;O13,1,0)</f>
        <v>0</v>
      </c>
      <c r="BB12" s="24" t="n">
        <f aca="false">IF(P13&gt;Q13,1,0)</f>
        <v>0</v>
      </c>
      <c r="BC12" s="24" t="n">
        <f aca="false">IF(R13&gt;S13,1,0)</f>
        <v>0</v>
      </c>
      <c r="BD12" s="24"/>
      <c r="BE12" s="24"/>
      <c r="BF12" s="24"/>
      <c r="BG12" s="24"/>
      <c r="BH12" s="24" t="n">
        <f aca="false">SUM(AX12:BG12)</f>
        <v>0</v>
      </c>
      <c r="BI12" s="24"/>
      <c r="BJ12" s="24" t="n">
        <f aca="false">IF(AQ12&lt;&gt;0,ROUND(AP12/AQ12,1)*10,AP12*10)</f>
        <v>0</v>
      </c>
      <c r="BK12" s="24" t="n">
        <f aca="false">IF(AQ12&lt;&gt;0,AP12/AQ12,0)</f>
        <v>0</v>
      </c>
      <c r="BL12" s="25" t="s">
        <v>25</v>
      </c>
    </row>
    <row r="13" customFormat="false" ht="15.75" hidden="false" customHeight="true" outlineLevel="0" collapsed="false">
      <c r="A13" s="26"/>
      <c r="C13" s="27"/>
      <c r="D13" s="28"/>
      <c r="E13" s="29"/>
      <c r="F13" s="54" t="str">
        <f aca="false">R72</f>
        <v/>
      </c>
      <c r="G13" s="55" t="str">
        <f aca="false">S72</f>
        <v/>
      </c>
      <c r="H13" s="56" t="str">
        <f aca="false">R73</f>
        <v/>
      </c>
      <c r="I13" s="60" t="str">
        <f aca="false">S73</f>
        <v/>
      </c>
      <c r="J13" s="54" t="str">
        <f aca="false">R74</f>
        <v/>
      </c>
      <c r="K13" s="55" t="str">
        <f aca="false">S74</f>
        <v/>
      </c>
      <c r="L13" s="56" t="s">
        <v>23</v>
      </c>
      <c r="M13" s="60" t="s">
        <v>23</v>
      </c>
      <c r="N13" s="54" t="str">
        <f aca="false">R75</f>
        <v/>
      </c>
      <c r="O13" s="55" t="str">
        <f aca="false">S75</f>
        <v/>
      </c>
      <c r="P13" s="61" t="str">
        <f aca="false">R76</f>
        <v/>
      </c>
      <c r="Q13" s="62" t="str">
        <f aca="false">S76</f>
        <v/>
      </c>
      <c r="R13" s="63" t="str">
        <f aca="false">R77</f>
        <v/>
      </c>
      <c r="S13" s="64" t="str">
        <f aca="false">S77</f>
        <v/>
      </c>
      <c r="T13" s="65"/>
      <c r="U13" s="64"/>
      <c r="V13" s="66" t="str">
        <f aca="false">R79</f>
        <v/>
      </c>
      <c r="W13" s="67" t="str">
        <f aca="false">S79</f>
        <v/>
      </c>
      <c r="X13" s="68" t="str">
        <f aca="false">R80</f>
        <v/>
      </c>
      <c r="Y13" s="45" t="str">
        <f aca="false">S80</f>
        <v/>
      </c>
      <c r="Z13" s="46" t="str">
        <f aca="false">R81</f>
        <v/>
      </c>
      <c r="AA13" s="46" t="str">
        <f aca="false">S81</f>
        <v/>
      </c>
      <c r="AB13" s="46" t="n">
        <f aca="false">BI82</f>
        <v>0</v>
      </c>
      <c r="AC13" s="46" t="n">
        <f aca="false">BA82+BE82</f>
        <v>0</v>
      </c>
      <c r="AD13" s="46" t="n">
        <f aca="false">BB82+BF82</f>
        <v>0</v>
      </c>
      <c r="AE13" s="46" t="n">
        <f aca="false">BC82+BG82</f>
        <v>0</v>
      </c>
      <c r="AF13" s="46" t="n">
        <f aca="false">BD82+BH82</f>
        <v>0</v>
      </c>
      <c r="AG13" s="46" t="n">
        <f aca="false">AP13</f>
        <v>0</v>
      </c>
      <c r="AH13" s="46" t="n">
        <f aca="false">AQ13</f>
        <v>0</v>
      </c>
      <c r="AI13" s="69" t="n">
        <f aca="false">AP14</f>
        <v>0</v>
      </c>
      <c r="AJ13" s="69" t="n">
        <f aca="false">AQ14</f>
        <v>0</v>
      </c>
      <c r="AK13" s="46" t="n">
        <f aca="false">BD13</f>
        <v>1</v>
      </c>
      <c r="AL13" s="70" t="n">
        <f aca="false">SUM(F13,H13,J13,N13,P13,R13,T13,V13,X13,Z13)</f>
        <v>0</v>
      </c>
      <c r="AM13" s="70" t="n">
        <f aca="false">SUM(G13,I13,K13,O13,Q13,S13,U13,W13,Y13,AA13)</f>
        <v>0</v>
      </c>
      <c r="AN13" s="70" t="n">
        <f aca="false">SUM(M4,M7,M10,M16,M19,M22,M25,M28,M31,M34)</f>
        <v>0</v>
      </c>
      <c r="AO13" s="71" t="n">
        <f aca="false">SUM(L4,L7,L10,L16,L19,L22,L25,L28,L31,L34)</f>
        <v>0</v>
      </c>
      <c r="AP13" s="72" t="n">
        <f aca="false">AL13+AN13</f>
        <v>0</v>
      </c>
      <c r="AQ13" s="73" t="n">
        <f aca="false">AM13+AO13</f>
        <v>0</v>
      </c>
      <c r="AR13" s="51" t="str">
        <f aca="false">IF(AQ13=0,"",AP13/AQ13)</f>
        <v/>
      </c>
      <c r="AS13" s="74"/>
      <c r="AT13" s="53"/>
      <c r="AU13" s="24"/>
      <c r="AV13" s="24"/>
      <c r="AW13" s="75" t="n">
        <f aca="false">AP14*10000000-AQ14*100000+BJ13+BJ12</f>
        <v>0</v>
      </c>
      <c r="AX13" s="24"/>
      <c r="AY13" s="24" t="n">
        <f aca="false">IF(AW13&lt;AW16,7,6)</f>
        <v>6</v>
      </c>
      <c r="AZ13" s="24" t="n">
        <f aca="false">IF(AW13&lt;AW19,AY13,AY13-1)</f>
        <v>5</v>
      </c>
      <c r="BA13" s="24" t="n">
        <f aca="false">IF(AW13&lt;AW22,AZ13,AZ13-1)</f>
        <v>4</v>
      </c>
      <c r="BB13" s="24" t="n">
        <f aca="false">IF(AW13&lt;AW4,BA13,BA13-1)</f>
        <v>3</v>
      </c>
      <c r="BC13" s="24" t="n">
        <f aca="false">IF(AW13&lt;AW7,BB13,BB13-1)</f>
        <v>2</v>
      </c>
      <c r="BD13" s="24" t="n">
        <f aca="false">IF(AW13&lt;AW10,BC13,BC13-1)</f>
        <v>1</v>
      </c>
      <c r="BE13" s="24"/>
      <c r="BF13" s="24"/>
      <c r="BG13" s="24"/>
      <c r="BH13" s="24"/>
      <c r="BI13" s="24" t="n">
        <f aca="false">BH12+BH14</f>
        <v>6</v>
      </c>
      <c r="BJ13" s="24" t="n">
        <f aca="false">IF(AQ13&lt;&gt;0,ROUND(AP13/AQ13,1)*10000,AP13*10000)</f>
        <v>0</v>
      </c>
      <c r="BK13" s="24" t="n">
        <f aca="false">IF(AQ13&lt;&gt;0,AP13/AQ13,0)</f>
        <v>0</v>
      </c>
      <c r="BL13" s="25" t="s">
        <v>6</v>
      </c>
    </row>
    <row r="14" customFormat="false" ht="16.5" hidden="false" customHeight="true" outlineLevel="0" collapsed="false">
      <c r="A14" s="26"/>
      <c r="C14" s="27"/>
      <c r="D14" s="28"/>
      <c r="E14" s="29"/>
      <c r="F14" s="121" t="n">
        <f aca="false">T72</f>
        <v>0</v>
      </c>
      <c r="G14" s="122" t="n">
        <f aca="false">U72</f>
        <v>0</v>
      </c>
      <c r="H14" s="123" t="n">
        <f aca="false">T73</f>
        <v>0</v>
      </c>
      <c r="I14" s="124" t="n">
        <f aca="false">U73</f>
        <v>0</v>
      </c>
      <c r="J14" s="121" t="n">
        <f aca="false">T74</f>
        <v>0</v>
      </c>
      <c r="K14" s="122" t="n">
        <f aca="false">U74</f>
        <v>0</v>
      </c>
      <c r="L14" s="123" t="s">
        <v>23</v>
      </c>
      <c r="M14" s="124" t="s">
        <v>23</v>
      </c>
      <c r="N14" s="121" t="n">
        <f aca="false">T75</f>
        <v>0</v>
      </c>
      <c r="O14" s="122" t="n">
        <f aca="false">U75</f>
        <v>0</v>
      </c>
      <c r="P14" s="125" t="n">
        <f aca="false">T76</f>
        <v>0</v>
      </c>
      <c r="Q14" s="126" t="n">
        <f aca="false">U76</f>
        <v>0</v>
      </c>
      <c r="R14" s="125" t="n">
        <f aca="false">T77</f>
        <v>0</v>
      </c>
      <c r="S14" s="127" t="n">
        <f aca="false">U77</f>
        <v>0</v>
      </c>
      <c r="T14" s="128"/>
      <c r="U14" s="127"/>
      <c r="V14" s="129" t="n">
        <f aca="false">T79</f>
        <v>0</v>
      </c>
      <c r="W14" s="130" t="n">
        <f aca="false">U79</f>
        <v>0</v>
      </c>
      <c r="X14" s="131" t="n">
        <f aca="false">T80</f>
        <v>0</v>
      </c>
      <c r="Y14" s="91" t="n">
        <f aca="false">U80</f>
        <v>0</v>
      </c>
      <c r="Z14" s="92" t="n">
        <f aca="false">T81</f>
        <v>0</v>
      </c>
      <c r="AA14" s="92" t="n">
        <f aca="false">U81</f>
        <v>0</v>
      </c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4" t="n">
        <f aca="false">SUM(F14,H14,J14,N14,P14,R14,T14,V14,X14,Z14)</f>
        <v>0</v>
      </c>
      <c r="AM14" s="134" t="n">
        <f aca="false">SUM(G14,I14,K14,O14,Q14,S14,U14,W14,Y14,AA14)</f>
        <v>0</v>
      </c>
      <c r="AN14" s="134" t="n">
        <f aca="false">SUM(M5,M8,M11,M17,M20,M23,M26,M29,M32,M35)</f>
        <v>0</v>
      </c>
      <c r="AO14" s="135" t="n">
        <f aca="false">SUM(L5,L8,L11,L17,L20,L23,L26,L29,L32,L35)</f>
        <v>0</v>
      </c>
      <c r="AP14" s="136" t="n">
        <f aca="false">AL14+AN14</f>
        <v>0</v>
      </c>
      <c r="AQ14" s="137" t="n">
        <f aca="false">AM14+AO14</f>
        <v>0</v>
      </c>
      <c r="AR14" s="98"/>
      <c r="AS14" s="99"/>
      <c r="AT14" s="100" t="s">
        <v>26</v>
      </c>
      <c r="AU14" s="101"/>
      <c r="AV14" s="101"/>
      <c r="AW14" s="102"/>
      <c r="AX14" s="101" t="n">
        <f aca="false">IF(L4&lt;M4,1,0)</f>
        <v>0</v>
      </c>
      <c r="AY14" s="24" t="n">
        <f aca="false">IF(AW14&lt;AW17,7,6)</f>
        <v>6</v>
      </c>
      <c r="AZ14" s="101" t="n">
        <f aca="false">IF(L10&lt;M10,1,0)</f>
        <v>0</v>
      </c>
      <c r="BA14" s="101" t="n">
        <f aca="false">IF(L16&lt;M16,1,0)</f>
        <v>0</v>
      </c>
      <c r="BB14" s="101" t="n">
        <f aca="false">IF(L19&lt;M19,1,0)</f>
        <v>0</v>
      </c>
      <c r="BC14" s="101" t="n">
        <f aca="false">IF(L22&lt;M22,1,0)</f>
        <v>0</v>
      </c>
      <c r="BD14" s="101"/>
      <c r="BE14" s="24"/>
      <c r="BF14" s="24"/>
      <c r="BG14" s="24"/>
      <c r="BH14" s="24" t="n">
        <f aca="false">SUM(AX14:BG14)</f>
        <v>6</v>
      </c>
      <c r="BI14" s="24"/>
      <c r="BJ14" s="24"/>
      <c r="BK14" s="24"/>
      <c r="BL14" s="24"/>
    </row>
    <row r="15" customFormat="false" ht="15.75" hidden="false" customHeight="true" outlineLevel="0" collapsed="false">
      <c r="A15" s="26"/>
      <c r="C15" s="27"/>
      <c r="D15" s="28"/>
      <c r="E15" s="29" t="s">
        <v>75</v>
      </c>
      <c r="F15" s="30" t="str">
        <f aca="false">P83</f>
        <v/>
      </c>
      <c r="G15" s="31" t="str">
        <f aca="false">Q83</f>
        <v/>
      </c>
      <c r="H15" s="32" t="str">
        <f aca="false">P84</f>
        <v/>
      </c>
      <c r="I15" s="36" t="str">
        <f aca="false">Q84</f>
        <v/>
      </c>
      <c r="J15" s="30" t="str">
        <f aca="false">P85</f>
        <v/>
      </c>
      <c r="K15" s="31" t="str">
        <f aca="false">Q85</f>
        <v/>
      </c>
      <c r="L15" s="32" t="str">
        <f aca="false">P86</f>
        <v/>
      </c>
      <c r="M15" s="36" t="str">
        <f aca="false">Q86</f>
        <v/>
      </c>
      <c r="N15" s="30" t="s">
        <v>23</v>
      </c>
      <c r="O15" s="31" t="s">
        <v>23</v>
      </c>
      <c r="P15" s="37" t="str">
        <f aca="false">P87</f>
        <v/>
      </c>
      <c r="Q15" s="38" t="str">
        <f aca="false">Q87</f>
        <v/>
      </c>
      <c r="R15" s="39" t="str">
        <f aca="false">P88</f>
        <v/>
      </c>
      <c r="S15" s="40" t="str">
        <f aca="false">Q88</f>
        <v/>
      </c>
      <c r="T15" s="41"/>
      <c r="U15" s="40"/>
      <c r="V15" s="42" t="str">
        <f aca="false">P90</f>
        <v/>
      </c>
      <c r="W15" s="43" t="str">
        <f aca="false">Q90</f>
        <v/>
      </c>
      <c r="X15" s="44" t="str">
        <f aca="false">P91</f>
        <v/>
      </c>
      <c r="Y15" s="115" t="str">
        <f aca="false">Q91</f>
        <v/>
      </c>
      <c r="Z15" s="116" t="str">
        <f aca="false">P92</f>
        <v/>
      </c>
      <c r="AA15" s="116" t="str">
        <f aca="false">Q92</f>
        <v/>
      </c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7" t="n">
        <f aca="false">SUM(F15,H15,J15,L15,P15,R15,T15,V15,X15,Z15)</f>
        <v>0</v>
      </c>
      <c r="AM15" s="138" t="n">
        <f aca="false">SUM(G15,I15,K15,M15,Q15,S15,U15,W15,Y15,AA15)</f>
        <v>0</v>
      </c>
      <c r="AN15" s="48" t="n">
        <f aca="false">SUM(O3,O6,O9,O12,O18,O21,O24,O27,O30,O33)</f>
        <v>0</v>
      </c>
      <c r="AO15" s="49" t="n">
        <f aca="false">SUM(N3,N6,N9,N12,N18,N21,N24,N27,N30,N33)</f>
        <v>0</v>
      </c>
      <c r="AP15" s="120" t="n">
        <f aca="false">AL15+AN15</f>
        <v>0</v>
      </c>
      <c r="AQ15" s="50" t="n">
        <f aca="false">AM15+AO15</f>
        <v>0</v>
      </c>
      <c r="AR15" s="51" t="str">
        <f aca="false">IF(AQ15=0,"",AP15/AQ15)</f>
        <v/>
      </c>
      <c r="AS15" s="52"/>
      <c r="AT15" s="53" t="s">
        <v>24</v>
      </c>
      <c r="AU15" s="24"/>
      <c r="AV15" s="24"/>
      <c r="AW15" s="75"/>
      <c r="AX15" s="24" t="n">
        <f aca="false">IF(F16&gt;G16,1,0)</f>
        <v>0</v>
      </c>
      <c r="AY15" s="24" t="n">
        <f aca="false">IF(AW15&lt;AW18,7,6)</f>
        <v>6</v>
      </c>
      <c r="AZ15" s="24" t="n">
        <f aca="false">IF(J16&gt;K16,1,0)</f>
        <v>0</v>
      </c>
      <c r="BA15" s="24" t="n">
        <f aca="false">IF(L16&gt;M16,1,0)</f>
        <v>0</v>
      </c>
      <c r="BB15" s="24" t="n">
        <f aca="false">IF(P16&gt;Q16,1,0)</f>
        <v>0</v>
      </c>
      <c r="BC15" s="24" t="n">
        <f aca="false">IF(R16&gt;S16,1,0)</f>
        <v>0</v>
      </c>
      <c r="BD15" s="24"/>
      <c r="BE15" s="24"/>
      <c r="BF15" s="24"/>
      <c r="BG15" s="24"/>
      <c r="BH15" s="24" t="n">
        <f aca="false">SUM(AX15:BG15)</f>
        <v>6</v>
      </c>
      <c r="BI15" s="24"/>
      <c r="BJ15" s="24" t="n">
        <f aca="false">IF(AQ15&lt;&gt;0,ROUND(AP15/AQ15,1)*10,AP15*10)</f>
        <v>0</v>
      </c>
      <c r="BK15" s="24" t="n">
        <f aca="false">IF(AQ15&lt;&gt;0,AP15/AQ15,0)</f>
        <v>0</v>
      </c>
      <c r="BL15" s="25" t="s">
        <v>25</v>
      </c>
    </row>
    <row r="16" customFormat="false" ht="15.75" hidden="false" customHeight="true" outlineLevel="0" collapsed="false">
      <c r="A16" s="26"/>
      <c r="C16" s="27"/>
      <c r="D16" s="28"/>
      <c r="E16" s="29"/>
      <c r="F16" s="54" t="str">
        <f aca="false">R83</f>
        <v/>
      </c>
      <c r="G16" s="55" t="str">
        <f aca="false">S83</f>
        <v/>
      </c>
      <c r="H16" s="56" t="str">
        <f aca="false">R84</f>
        <v/>
      </c>
      <c r="I16" s="60" t="str">
        <f aca="false">S84</f>
        <v/>
      </c>
      <c r="J16" s="54" t="str">
        <f aca="false">R85</f>
        <v/>
      </c>
      <c r="K16" s="55" t="str">
        <f aca="false">S85</f>
        <v/>
      </c>
      <c r="L16" s="56" t="str">
        <f aca="false">R86</f>
        <v/>
      </c>
      <c r="M16" s="60" t="str">
        <f aca="false">S86</f>
        <v/>
      </c>
      <c r="N16" s="54" t="s">
        <v>23</v>
      </c>
      <c r="O16" s="55" t="s">
        <v>23</v>
      </c>
      <c r="P16" s="61" t="str">
        <f aca="false">R87</f>
        <v/>
      </c>
      <c r="Q16" s="62" t="str">
        <f aca="false">S87</f>
        <v/>
      </c>
      <c r="R16" s="63" t="str">
        <f aca="false">R88</f>
        <v/>
      </c>
      <c r="S16" s="64" t="str">
        <f aca="false">S88</f>
        <v/>
      </c>
      <c r="T16" s="65"/>
      <c r="U16" s="64"/>
      <c r="V16" s="66" t="str">
        <f aca="false">R90</f>
        <v/>
      </c>
      <c r="W16" s="67" t="str">
        <f aca="false">S90</f>
        <v/>
      </c>
      <c r="X16" s="68" t="str">
        <f aca="false">R91</f>
        <v/>
      </c>
      <c r="Y16" s="45" t="str">
        <f aca="false">S91</f>
        <v/>
      </c>
      <c r="Z16" s="46" t="str">
        <f aca="false">R92</f>
        <v/>
      </c>
      <c r="AA16" s="46" t="str">
        <f aca="false">S92</f>
        <v/>
      </c>
      <c r="AB16" s="46" t="n">
        <f aca="false">BI93</f>
        <v>0</v>
      </c>
      <c r="AC16" s="46" t="n">
        <f aca="false">BA93+BE93</f>
        <v>0</v>
      </c>
      <c r="AD16" s="46" t="n">
        <f aca="false">BB93+BF93</f>
        <v>0</v>
      </c>
      <c r="AE16" s="46" t="n">
        <f aca="false">BC93+BG93</f>
        <v>0</v>
      </c>
      <c r="AF16" s="46" t="n">
        <f aca="false">BD93+BH93</f>
        <v>0</v>
      </c>
      <c r="AG16" s="46" t="n">
        <f aca="false">AP16</f>
        <v>0</v>
      </c>
      <c r="AH16" s="46" t="n">
        <f aca="false">AQ16</f>
        <v>0</v>
      </c>
      <c r="AI16" s="69" t="n">
        <f aca="false">AP17</f>
        <v>0</v>
      </c>
      <c r="AJ16" s="69" t="n">
        <f aca="false">AQ17</f>
        <v>0</v>
      </c>
      <c r="AK16" s="46" t="n">
        <f aca="false">BD16</f>
        <v>1</v>
      </c>
      <c r="AL16" s="70" t="n">
        <f aca="false">SUM(F16,H16,J16,L16,P16,R16,T16,V16,X16,Z16)</f>
        <v>0</v>
      </c>
      <c r="AM16" s="70" t="n">
        <f aca="false">SUM(G16,I16,K16,M16,Q16,S16,U16,W16,Y16,AA16)</f>
        <v>0</v>
      </c>
      <c r="AN16" s="70" t="n">
        <f aca="false">SUM(O4,O7,O10,O13,O19,O22,O25,O28,O31,O34)</f>
        <v>0</v>
      </c>
      <c r="AO16" s="71" t="n">
        <f aca="false">SUM(N4,N7,N10,N13,N19,N22,N25,N28,N31,N34)</f>
        <v>0</v>
      </c>
      <c r="AP16" s="72" t="n">
        <f aca="false">AL16+AN16</f>
        <v>0</v>
      </c>
      <c r="AQ16" s="73" t="n">
        <f aca="false">AM16+AO16</f>
        <v>0</v>
      </c>
      <c r="AR16" s="51" t="str">
        <f aca="false">IF(AQ16=0,"",AP16/AQ16)</f>
        <v/>
      </c>
      <c r="AS16" s="74"/>
      <c r="AT16" s="53"/>
      <c r="AU16" s="24"/>
      <c r="AV16" s="24"/>
      <c r="AW16" s="75" t="n">
        <f aca="false">AP17*10000000-AQ17*100000+BJ16+BJ15</f>
        <v>0</v>
      </c>
      <c r="AX16" s="24"/>
      <c r="AY16" s="24" t="n">
        <f aca="false">IF(AW16&lt;AW19,7,6)</f>
        <v>6</v>
      </c>
      <c r="AZ16" s="24" t="n">
        <f aca="false">IF(AW16&lt;AW22,AY16,AY16-1)</f>
        <v>5</v>
      </c>
      <c r="BA16" s="24" t="n">
        <f aca="false">IF(AW16&lt;AW4,AZ16,AZ16-1)</f>
        <v>4</v>
      </c>
      <c r="BB16" s="24" t="n">
        <f aca="false">IF(AW16&lt;AW7,BA16,BA16-1)</f>
        <v>3</v>
      </c>
      <c r="BC16" s="24" t="n">
        <f aca="false">IF(AW16&lt;AW10,BB16,BB16-1)</f>
        <v>2</v>
      </c>
      <c r="BD16" s="24" t="n">
        <f aca="false">IF(AW16&lt;AW13,BC16,BC16-1)</f>
        <v>1</v>
      </c>
      <c r="BE16" s="24"/>
      <c r="BF16" s="24"/>
      <c r="BG16" s="24"/>
      <c r="BH16" s="24"/>
      <c r="BI16" s="24" t="n">
        <f aca="false">BH15+BH17</f>
        <v>12</v>
      </c>
      <c r="BJ16" s="24" t="n">
        <f aca="false">IF(AQ16&lt;&gt;0,ROUND(AP16/AQ16,1)*10000,AP16*10000)</f>
        <v>0</v>
      </c>
      <c r="BK16" s="24" t="n">
        <f aca="false">IF(AQ16&lt;&gt;0,AP16/AQ16,0)</f>
        <v>0</v>
      </c>
      <c r="BL16" s="25" t="s">
        <v>6</v>
      </c>
    </row>
    <row r="17" customFormat="false" ht="16.5" hidden="false" customHeight="true" outlineLevel="0" collapsed="false">
      <c r="A17" s="26"/>
      <c r="C17" s="27"/>
      <c r="D17" s="28"/>
      <c r="E17" s="29"/>
      <c r="F17" s="121" t="n">
        <f aca="false">T83</f>
        <v>0</v>
      </c>
      <c r="G17" s="122" t="n">
        <f aca="false">U83</f>
        <v>0</v>
      </c>
      <c r="H17" s="123" t="n">
        <f aca="false">T84</f>
        <v>0</v>
      </c>
      <c r="I17" s="124" t="n">
        <f aca="false">U84</f>
        <v>0</v>
      </c>
      <c r="J17" s="121" t="n">
        <f aca="false">T85</f>
        <v>0</v>
      </c>
      <c r="K17" s="122" t="n">
        <f aca="false">U85</f>
        <v>0</v>
      </c>
      <c r="L17" s="123" t="n">
        <f aca="false">T86</f>
        <v>0</v>
      </c>
      <c r="M17" s="124" t="n">
        <f aca="false">U86</f>
        <v>0</v>
      </c>
      <c r="N17" s="121" t="s">
        <v>23</v>
      </c>
      <c r="O17" s="122" t="s">
        <v>23</v>
      </c>
      <c r="P17" s="125" t="n">
        <f aca="false">T87</f>
        <v>0</v>
      </c>
      <c r="Q17" s="126" t="n">
        <f aca="false">U87</f>
        <v>0</v>
      </c>
      <c r="R17" s="125" t="n">
        <f aca="false">T88</f>
        <v>0</v>
      </c>
      <c r="S17" s="127" t="n">
        <f aca="false">U88</f>
        <v>0</v>
      </c>
      <c r="T17" s="128"/>
      <c r="U17" s="127"/>
      <c r="V17" s="129" t="n">
        <f aca="false">T90</f>
        <v>0</v>
      </c>
      <c r="W17" s="130" t="n">
        <f aca="false">U90</f>
        <v>0</v>
      </c>
      <c r="X17" s="131" t="n">
        <f aca="false">T91</f>
        <v>0</v>
      </c>
      <c r="Y17" s="91" t="n">
        <f aca="false">U91</f>
        <v>0</v>
      </c>
      <c r="Z17" s="92" t="n">
        <f aca="false">T92</f>
        <v>0</v>
      </c>
      <c r="AA17" s="92" t="n">
        <f aca="false">U92</f>
        <v>0</v>
      </c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4" t="n">
        <f aca="false">SUM(F17,H17,J17,L17,P17,R17,T17,V17,X17,Z17)</f>
        <v>0</v>
      </c>
      <c r="AM17" s="134" t="n">
        <f aca="false">SUM(G17,I17,K17,M17,Q17,S17,U17,W17,Y17,AA17)</f>
        <v>0</v>
      </c>
      <c r="AN17" s="134" t="n">
        <f aca="false">SUM(O5,O8,O11,O14,O20,O23,O26,O29,O32,O35)</f>
        <v>0</v>
      </c>
      <c r="AO17" s="135" t="n">
        <f aca="false">SUM(N5,N8,N11,N14,N20,N23,N26,N29,N32,N35)</f>
        <v>0</v>
      </c>
      <c r="AP17" s="136" t="n">
        <f aca="false">AL17+AN17</f>
        <v>0</v>
      </c>
      <c r="AQ17" s="137" t="n">
        <f aca="false">AM17+AO17</f>
        <v>0</v>
      </c>
      <c r="AR17" s="98"/>
      <c r="AS17" s="99"/>
      <c r="AT17" s="100" t="s">
        <v>26</v>
      </c>
      <c r="AU17" s="101"/>
      <c r="AV17" s="101"/>
      <c r="AW17" s="102"/>
      <c r="AX17" s="101" t="n">
        <f aca="false">IF(N4&lt;O4,1,0)</f>
        <v>0</v>
      </c>
      <c r="AY17" s="24" t="n">
        <f aca="false">IF(AW17&lt;AW20,7,6)</f>
        <v>6</v>
      </c>
      <c r="AZ17" s="101" t="n">
        <f aca="false">IF(N10&lt;O10,1,0)</f>
        <v>0</v>
      </c>
      <c r="BA17" s="101" t="n">
        <f aca="false">IF(G29=3,1,0)</f>
        <v>0</v>
      </c>
      <c r="BB17" s="101" t="n">
        <f aca="false">IF(G32=3,1,0)</f>
        <v>0</v>
      </c>
      <c r="BC17" s="101" t="n">
        <f aca="false">IF(G35=3,1,0)</f>
        <v>0</v>
      </c>
      <c r="BD17" s="24"/>
      <c r="BE17" s="24"/>
      <c r="BF17" s="24"/>
      <c r="BG17" s="24"/>
      <c r="BH17" s="24" t="n">
        <f aca="false">SUM(AX17:BG17)</f>
        <v>6</v>
      </c>
      <c r="BI17" s="24"/>
      <c r="BJ17" s="24"/>
      <c r="BK17" s="24"/>
      <c r="BL17" s="24"/>
    </row>
    <row r="18" customFormat="false" ht="15.75" hidden="false" customHeight="true" outlineLevel="0" collapsed="false">
      <c r="A18" s="26"/>
      <c r="C18" s="27"/>
      <c r="D18" s="28"/>
      <c r="E18" s="29" t="s">
        <v>29</v>
      </c>
      <c r="F18" s="30" t="str">
        <f aca="false">P94</f>
        <v/>
      </c>
      <c r="G18" s="31" t="str">
        <f aca="false">Q94</f>
        <v/>
      </c>
      <c r="H18" s="32" t="str">
        <f aca="false">P95</f>
        <v/>
      </c>
      <c r="I18" s="36" t="str">
        <f aca="false">Q95</f>
        <v/>
      </c>
      <c r="J18" s="30" t="str">
        <f aca="false">P96</f>
        <v/>
      </c>
      <c r="K18" s="31" t="str">
        <f aca="false">Q96</f>
        <v/>
      </c>
      <c r="L18" s="32" t="str">
        <f aca="false">P97</f>
        <v/>
      </c>
      <c r="M18" s="36" t="str">
        <f aca="false">Q97</f>
        <v/>
      </c>
      <c r="N18" s="30" t="str">
        <f aca="false">P98</f>
        <v/>
      </c>
      <c r="O18" s="31" t="str">
        <f aca="false">Q98</f>
        <v/>
      </c>
      <c r="P18" s="297" t="s">
        <v>23</v>
      </c>
      <c r="Q18" s="298" t="s">
        <v>23</v>
      </c>
      <c r="R18" s="39" t="str">
        <f aca="false">P99</f>
        <v/>
      </c>
      <c r="S18" s="40" t="str">
        <f aca="false">Q99</f>
        <v/>
      </c>
      <c r="T18" s="41"/>
      <c r="U18" s="40"/>
      <c r="V18" s="42" t="str">
        <f aca="false">P101</f>
        <v/>
      </c>
      <c r="W18" s="43" t="str">
        <f aca="false">Q101</f>
        <v/>
      </c>
      <c r="X18" s="44" t="str">
        <f aca="false">P102</f>
        <v/>
      </c>
      <c r="Y18" s="115" t="str">
        <f aca="false">Q102</f>
        <v/>
      </c>
      <c r="Z18" s="116" t="str">
        <f aca="false">P103</f>
        <v/>
      </c>
      <c r="AA18" s="116" t="str">
        <f aca="false">Q103</f>
        <v/>
      </c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7"/>
      <c r="AM18" s="138"/>
      <c r="AN18" s="48"/>
      <c r="AO18" s="49"/>
      <c r="AP18" s="120"/>
      <c r="AQ18" s="50"/>
      <c r="AR18" s="51"/>
      <c r="AS18" s="52"/>
      <c r="AT18" s="53"/>
      <c r="AU18" s="24"/>
      <c r="AV18" s="24"/>
      <c r="AW18" s="75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5"/>
    </row>
    <row r="19" customFormat="false" ht="15.75" hidden="false" customHeight="true" outlineLevel="0" collapsed="false">
      <c r="A19" s="26"/>
      <c r="C19" s="27"/>
      <c r="D19" s="28"/>
      <c r="E19" s="29"/>
      <c r="F19" s="54" t="str">
        <f aca="false">R94</f>
        <v/>
      </c>
      <c r="G19" s="55" t="str">
        <f aca="false">S94</f>
        <v/>
      </c>
      <c r="H19" s="56" t="str">
        <f aca="false">R95</f>
        <v/>
      </c>
      <c r="I19" s="60" t="str">
        <f aca="false">S95</f>
        <v/>
      </c>
      <c r="J19" s="54" t="str">
        <f aca="false">R96</f>
        <v/>
      </c>
      <c r="K19" s="55" t="str">
        <f aca="false">S96</f>
        <v/>
      </c>
      <c r="L19" s="56" t="str">
        <f aca="false">R97</f>
        <v/>
      </c>
      <c r="M19" s="60" t="str">
        <f aca="false">S97</f>
        <v/>
      </c>
      <c r="N19" s="54" t="str">
        <f aca="false">R98</f>
        <v/>
      </c>
      <c r="O19" s="55" t="str">
        <f aca="false">S98</f>
        <v/>
      </c>
      <c r="P19" s="299" t="s">
        <v>23</v>
      </c>
      <c r="Q19" s="300" t="s">
        <v>23</v>
      </c>
      <c r="R19" s="63" t="str">
        <f aca="false">R99</f>
        <v/>
      </c>
      <c r="S19" s="64" t="str">
        <f aca="false">S99</f>
        <v/>
      </c>
      <c r="T19" s="65"/>
      <c r="U19" s="64"/>
      <c r="V19" s="66" t="str">
        <f aca="false">R101</f>
        <v/>
      </c>
      <c r="W19" s="67" t="str">
        <f aca="false">S101</f>
        <v/>
      </c>
      <c r="X19" s="68" t="str">
        <f aca="false">R102</f>
        <v/>
      </c>
      <c r="Y19" s="45" t="str">
        <f aca="false">S102</f>
        <v/>
      </c>
      <c r="Z19" s="46" t="str">
        <f aca="false">R103</f>
        <v/>
      </c>
      <c r="AA19" s="46" t="str">
        <f aca="false">S103</f>
        <v/>
      </c>
      <c r="AB19" s="46" t="n">
        <f aca="false">BI104</f>
        <v>0</v>
      </c>
      <c r="AC19" s="46" t="n">
        <f aca="false">BA104+BE104</f>
        <v>0</v>
      </c>
      <c r="AD19" s="46" t="n">
        <f aca="false">BB104+BF104</f>
        <v>0</v>
      </c>
      <c r="AE19" s="46" t="n">
        <f aca="false">BC104+BG104</f>
        <v>0</v>
      </c>
      <c r="AF19" s="46" t="n">
        <f aca="false">BD104+BH104</f>
        <v>0</v>
      </c>
      <c r="AG19" s="46" t="n">
        <f aca="false">AP19</f>
        <v>0</v>
      </c>
      <c r="AH19" s="46" t="n">
        <f aca="false">AQ19</f>
        <v>0</v>
      </c>
      <c r="AI19" s="69" t="n">
        <f aca="false">AP20</f>
        <v>0</v>
      </c>
      <c r="AJ19" s="69" t="n">
        <f aca="false">AQ20</f>
        <v>0</v>
      </c>
      <c r="AK19" s="46" t="n">
        <f aca="false">BD19</f>
        <v>0</v>
      </c>
      <c r="AL19" s="70"/>
      <c r="AM19" s="70"/>
      <c r="AN19" s="70"/>
      <c r="AO19" s="71"/>
      <c r="AP19" s="72"/>
      <c r="AQ19" s="73"/>
      <c r="AR19" s="51"/>
      <c r="AS19" s="74"/>
      <c r="AT19" s="53"/>
      <c r="AU19" s="24"/>
      <c r="AV19" s="24"/>
      <c r="AW19" s="75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5"/>
    </row>
    <row r="20" customFormat="false" ht="16.5" hidden="false" customHeight="true" outlineLevel="0" collapsed="false">
      <c r="A20" s="26"/>
      <c r="C20" s="27"/>
      <c r="D20" s="28"/>
      <c r="E20" s="29"/>
      <c r="F20" s="121" t="n">
        <f aca="false">T94</f>
        <v>0</v>
      </c>
      <c r="G20" s="122" t="n">
        <f aca="false">U94</f>
        <v>0</v>
      </c>
      <c r="H20" s="123" t="n">
        <f aca="false">T95</f>
        <v>0</v>
      </c>
      <c r="I20" s="124" t="n">
        <f aca="false">U95</f>
        <v>0</v>
      </c>
      <c r="J20" s="121" t="n">
        <f aca="false">T96</f>
        <v>0</v>
      </c>
      <c r="K20" s="122" t="n">
        <f aca="false">U96</f>
        <v>0</v>
      </c>
      <c r="L20" s="123" t="n">
        <f aca="false">T97</f>
        <v>0</v>
      </c>
      <c r="M20" s="124" t="n">
        <f aca="false">U97</f>
        <v>0</v>
      </c>
      <c r="N20" s="121" t="n">
        <f aca="false">T98</f>
        <v>0</v>
      </c>
      <c r="O20" s="122" t="n">
        <f aca="false">U98</f>
        <v>0</v>
      </c>
      <c r="P20" s="301" t="s">
        <v>23</v>
      </c>
      <c r="Q20" s="302" t="s">
        <v>23</v>
      </c>
      <c r="R20" s="125" t="n">
        <f aca="false">T99</f>
        <v>0</v>
      </c>
      <c r="S20" s="127" t="n">
        <f aca="false">U99</f>
        <v>0</v>
      </c>
      <c r="T20" s="128"/>
      <c r="U20" s="127"/>
      <c r="V20" s="129" t="n">
        <f aca="false">T101</f>
        <v>0</v>
      </c>
      <c r="W20" s="130" t="n">
        <f aca="false">U101</f>
        <v>0</v>
      </c>
      <c r="X20" s="131" t="n">
        <f aca="false">T102</f>
        <v>0</v>
      </c>
      <c r="Y20" s="91" t="n">
        <f aca="false">U102</f>
        <v>0</v>
      </c>
      <c r="Z20" s="92" t="n">
        <f aca="false">T103</f>
        <v>0</v>
      </c>
      <c r="AA20" s="92" t="n">
        <f aca="false">U103</f>
        <v>0</v>
      </c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4"/>
      <c r="AM20" s="134"/>
      <c r="AN20" s="134"/>
      <c r="AO20" s="135"/>
      <c r="AP20" s="136"/>
      <c r="AQ20" s="137"/>
      <c r="AR20" s="98"/>
      <c r="AS20" s="99"/>
      <c r="AT20" s="100"/>
      <c r="AU20" s="101"/>
      <c r="AV20" s="101"/>
      <c r="AW20" s="102"/>
      <c r="AX20" s="101"/>
      <c r="AY20" s="24"/>
      <c r="AZ20" s="101"/>
      <c r="BA20" s="101"/>
      <c r="BB20" s="101"/>
      <c r="BC20" s="101"/>
      <c r="BD20" s="101"/>
      <c r="BE20" s="24"/>
      <c r="BF20" s="24"/>
      <c r="BG20" s="24"/>
      <c r="BH20" s="24"/>
      <c r="BI20" s="24"/>
      <c r="BJ20" s="24"/>
      <c r="BK20" s="24"/>
      <c r="BL20" s="24"/>
    </row>
    <row r="21" customFormat="false" ht="15.75" hidden="true" customHeight="true" outlineLevel="0" collapsed="false">
      <c r="A21" s="26"/>
      <c r="C21" s="27"/>
      <c r="D21" s="28"/>
      <c r="E21" s="29"/>
      <c r="F21" s="143" t="str">
        <f aca="false">P105</f>
        <v/>
      </c>
      <c r="G21" s="144" t="str">
        <f aca="false">Q105</f>
        <v/>
      </c>
      <c r="H21" s="145" t="str">
        <f aca="false">P106</f>
        <v/>
      </c>
      <c r="I21" s="146" t="str">
        <f aca="false">Q106</f>
        <v/>
      </c>
      <c r="J21" s="143" t="str">
        <f aca="false">P107</f>
        <v/>
      </c>
      <c r="K21" s="144" t="str">
        <f aca="false">Q107</f>
        <v/>
      </c>
      <c r="L21" s="145" t="str">
        <f aca="false">P108</f>
        <v/>
      </c>
      <c r="M21" s="146" t="str">
        <f aca="false">Q108</f>
        <v/>
      </c>
      <c r="N21" s="143" t="str">
        <f aca="false">P109</f>
        <v/>
      </c>
      <c r="O21" s="144" t="str">
        <f aca="false">Q109</f>
        <v/>
      </c>
      <c r="P21" s="145" t="str">
        <f aca="false">P110</f>
        <v/>
      </c>
      <c r="Q21" s="146" t="str">
        <f aca="false">Q110</f>
        <v/>
      </c>
      <c r="R21" s="143" t="s">
        <v>23</v>
      </c>
      <c r="S21" s="43" t="s">
        <v>23</v>
      </c>
      <c r="T21" s="147"/>
      <c r="U21" s="148"/>
      <c r="V21" s="42" t="str">
        <f aca="false">P112</f>
        <v/>
      </c>
      <c r="W21" s="43" t="str">
        <f aca="false">Q112</f>
        <v/>
      </c>
      <c r="X21" s="44" t="str">
        <f aca="false">P113</f>
        <v/>
      </c>
      <c r="Y21" s="115" t="str">
        <f aca="false">Q113</f>
        <v/>
      </c>
      <c r="Z21" s="116" t="str">
        <f aca="false">P114</f>
        <v/>
      </c>
      <c r="AA21" s="116" t="str">
        <f aca="false">Q114</f>
        <v/>
      </c>
      <c r="AB21" s="115"/>
      <c r="AC21" s="115"/>
      <c r="AD21" s="115"/>
      <c r="AE21" s="115"/>
      <c r="AF21" s="115"/>
      <c r="AG21" s="115"/>
      <c r="AH21" s="115"/>
      <c r="AI21" s="115"/>
      <c r="AJ21" s="115"/>
      <c r="AK21" s="115"/>
      <c r="AL21" s="117" t="n">
        <f aca="false">SUM(F21,H21,J21,L21,N21,P21,T21,V21,X21,Z21)</f>
        <v>0</v>
      </c>
      <c r="AM21" s="48" t="n">
        <f aca="false">SUM(G21,I21,K21,M21,O21,Q21,U21,W21,Y21,AA21)</f>
        <v>0</v>
      </c>
      <c r="AN21" s="48" t="n">
        <f aca="false">SUM(S3,S6,S9,S12,S15,S18,S24,S27,S30,S33)</f>
        <v>0</v>
      </c>
      <c r="AO21" s="49" t="n">
        <f aca="false">SUM(R3,R6,R9,R12,R15,R18,R24,R27,R30,R33)</f>
        <v>0</v>
      </c>
      <c r="AP21" s="120" t="n">
        <f aca="false">AL21+AN21</f>
        <v>0</v>
      </c>
      <c r="AQ21" s="50" t="n">
        <f aca="false">AM21+AO21</f>
        <v>0</v>
      </c>
      <c r="AR21" s="51" t="str">
        <f aca="false">IF(AQ21=0,"",AP21/AQ21)</f>
        <v/>
      </c>
      <c r="AS21" s="52"/>
      <c r="AT21" s="53" t="s">
        <v>24</v>
      </c>
      <c r="AU21" s="24"/>
      <c r="AV21" s="24"/>
      <c r="AW21" s="75"/>
      <c r="AX21" s="24" t="n">
        <f aca="false">IF(F22&gt;G22,1,0)</f>
        <v>0</v>
      </c>
      <c r="AY21" s="24" t="n">
        <f aca="false">IF(AW21&lt;AW24,7,6)</f>
        <v>6</v>
      </c>
      <c r="AZ21" s="24" t="n">
        <f aca="false">IF(J22&gt;K22,1,0)</f>
        <v>0</v>
      </c>
      <c r="BA21" s="24" t="n">
        <f aca="false">IF(L22&gt;M22,1,0)</f>
        <v>0</v>
      </c>
      <c r="BB21" s="24" t="n">
        <f aca="false">IF(N22&lt;O22,1,0)</f>
        <v>0</v>
      </c>
      <c r="BC21" s="24" t="n">
        <f aca="false">IF(P22&lt;Q22,1,0)</f>
        <v>0</v>
      </c>
      <c r="BD21" s="24"/>
      <c r="BE21" s="24"/>
      <c r="BF21" s="24"/>
      <c r="BG21" s="24"/>
      <c r="BH21" s="24" t="n">
        <f aca="false">SUM(AX21:BG21)</f>
        <v>6</v>
      </c>
      <c r="BI21" s="24"/>
      <c r="BJ21" s="24" t="n">
        <f aca="false">IF(AQ21&lt;&gt;0,ROUND(AP21/AQ21,1)*10,AP21*10)</f>
        <v>0</v>
      </c>
      <c r="BK21" s="24" t="n">
        <f aca="false">IF(AQ21&lt;&gt;0,AP21/AQ21,0)</f>
        <v>0</v>
      </c>
      <c r="BL21" s="25" t="s">
        <v>25</v>
      </c>
    </row>
    <row r="22" customFormat="false" ht="15.75" hidden="true" customHeight="true" outlineLevel="0" collapsed="false">
      <c r="A22" s="26"/>
      <c r="C22" s="27"/>
      <c r="D22" s="28"/>
      <c r="E22" s="29"/>
      <c r="F22" s="149" t="str">
        <f aca="false">R105</f>
        <v/>
      </c>
      <c r="G22" s="150" t="str">
        <f aca="false">S105</f>
        <v/>
      </c>
      <c r="H22" s="151" t="str">
        <f aca="false">R106</f>
        <v/>
      </c>
      <c r="I22" s="152" t="str">
        <f aca="false">S106</f>
        <v/>
      </c>
      <c r="J22" s="149" t="str">
        <f aca="false">R107</f>
        <v/>
      </c>
      <c r="K22" s="150" t="str">
        <f aca="false">S107</f>
        <v/>
      </c>
      <c r="L22" s="151" t="str">
        <f aca="false">R108</f>
        <v/>
      </c>
      <c r="M22" s="152" t="str">
        <f aca="false">S108</f>
        <v/>
      </c>
      <c r="N22" s="149" t="str">
        <f aca="false">R109</f>
        <v/>
      </c>
      <c r="O22" s="150" t="str">
        <f aca="false">S109</f>
        <v/>
      </c>
      <c r="P22" s="151" t="str">
        <f aca="false">R110</f>
        <v/>
      </c>
      <c r="Q22" s="152" t="str">
        <f aca="false">S110</f>
        <v/>
      </c>
      <c r="R22" s="149" t="s">
        <v>23</v>
      </c>
      <c r="S22" s="67" t="s">
        <v>23</v>
      </c>
      <c r="T22" s="153"/>
      <c r="U22" s="154"/>
      <c r="V22" s="66" t="str">
        <f aca="false">R112</f>
        <v/>
      </c>
      <c r="W22" s="67" t="str">
        <f aca="false">S112</f>
        <v/>
      </c>
      <c r="X22" s="68" t="str">
        <f aca="false">R113</f>
        <v/>
      </c>
      <c r="Y22" s="45" t="str">
        <f aca="false">S113</f>
        <v/>
      </c>
      <c r="Z22" s="46" t="str">
        <f aca="false">R114</f>
        <v/>
      </c>
      <c r="AA22" s="46" t="str">
        <f aca="false">S114</f>
        <v/>
      </c>
      <c r="AB22" s="46" t="n">
        <f aca="false">BI115</f>
        <v>0</v>
      </c>
      <c r="AC22" s="46" t="n">
        <f aca="false">BA115+BE115</f>
        <v>0</v>
      </c>
      <c r="AD22" s="46" t="n">
        <f aca="false">BB115+BF115</f>
        <v>0</v>
      </c>
      <c r="AE22" s="46" t="n">
        <f aca="false">BC115+BG115</f>
        <v>0</v>
      </c>
      <c r="AF22" s="46" t="n">
        <f aca="false">BD115+BH115</f>
        <v>0</v>
      </c>
      <c r="AG22" s="46" t="n">
        <f aca="false">AP22</f>
        <v>0</v>
      </c>
      <c r="AH22" s="46" t="n">
        <f aca="false">AQ22</f>
        <v>0</v>
      </c>
      <c r="AI22" s="69" t="n">
        <f aca="false">AP23</f>
        <v>0</v>
      </c>
      <c r="AJ22" s="69" t="n">
        <f aca="false">AQ23</f>
        <v>0</v>
      </c>
      <c r="AK22" s="46" t="n">
        <f aca="false">BD22</f>
        <v>1</v>
      </c>
      <c r="AL22" s="47" t="n">
        <f aca="false">SUM(F22,H22,J22,L22,N22,P22,T22,V22,X22,Z22)</f>
        <v>0</v>
      </c>
      <c r="AM22" s="47" t="n">
        <f aca="false">SUM(G22,I22,K22,M22,O22,Q22,U22,W22,Y22,AA22)</f>
        <v>0</v>
      </c>
      <c r="AN22" s="70" t="n">
        <f aca="false">SUM(S4,S7,S10,S13,S16,S19,S25,S28,S31,S34)</f>
        <v>0</v>
      </c>
      <c r="AO22" s="71" t="n">
        <f aca="false">SUM(R4,R7,R10,R13,R16,R19,R25,R28,R31,R34)</f>
        <v>0</v>
      </c>
      <c r="AP22" s="72" t="n">
        <f aca="false">AL22+AN22</f>
        <v>0</v>
      </c>
      <c r="AQ22" s="73" t="n">
        <f aca="false">AM22+AO22</f>
        <v>0</v>
      </c>
      <c r="AR22" s="51" t="str">
        <f aca="false">IF(AQ22=0,"",AP22/AQ22)</f>
        <v/>
      </c>
      <c r="AS22" s="74"/>
      <c r="AT22" s="53"/>
      <c r="AU22" s="24"/>
      <c r="AV22" s="24"/>
      <c r="AW22" s="75" t="n">
        <f aca="false">AP23*10000000-AQ23*100000+BJ22+BJ21</f>
        <v>0</v>
      </c>
      <c r="AX22" s="24"/>
      <c r="AY22" s="24" t="n">
        <f aca="false">IF(AW22&lt;AW4,7,6)</f>
        <v>6</v>
      </c>
      <c r="AZ22" s="24" t="n">
        <f aca="false">IF(AW22&lt;AW7,AY22,AY22-1)</f>
        <v>5</v>
      </c>
      <c r="BA22" s="24" t="n">
        <f aca="false">IF(AW22&lt;AW10,AZ22,AZ22-1)</f>
        <v>4</v>
      </c>
      <c r="BB22" s="24" t="n">
        <f aca="false">IF(AW22&lt;AW13,BA22,BA22-1)</f>
        <v>3</v>
      </c>
      <c r="BC22" s="24" t="n">
        <f aca="false">IF(AW22&lt;AW16,BB22,BB22-1)</f>
        <v>2</v>
      </c>
      <c r="BD22" s="24" t="n">
        <f aca="false">IF(AW22&lt;AW19,BC22,BC22-1)</f>
        <v>1</v>
      </c>
      <c r="BE22" s="24"/>
      <c r="BF22" s="24"/>
      <c r="BG22" s="24"/>
      <c r="BH22" s="24"/>
      <c r="BI22" s="24" t="n">
        <f aca="false">BH21+BH23</f>
        <v>12</v>
      </c>
      <c r="BJ22" s="24" t="n">
        <f aca="false">IF(AQ22&lt;&gt;0,ROUND(AP22/AQ22,1)*10000,AP22*10000)</f>
        <v>0</v>
      </c>
      <c r="BK22" s="24" t="n">
        <f aca="false">IF(AQ22&lt;&gt;0,AP22/AQ22,0)</f>
        <v>0</v>
      </c>
      <c r="BL22" s="25" t="s">
        <v>6</v>
      </c>
    </row>
    <row r="23" customFormat="false" ht="16.5" hidden="true" customHeight="true" outlineLevel="0" collapsed="false">
      <c r="A23" s="26"/>
      <c r="C23" s="27"/>
      <c r="D23" s="28"/>
      <c r="E23" s="29"/>
      <c r="F23" s="155" t="n">
        <f aca="false">T105</f>
        <v>0</v>
      </c>
      <c r="G23" s="156" t="n">
        <f aca="false">U105</f>
        <v>0</v>
      </c>
      <c r="H23" s="90" t="n">
        <f aca="false">T106</f>
        <v>0</v>
      </c>
      <c r="I23" s="157" t="n">
        <f aca="false">U106</f>
        <v>0</v>
      </c>
      <c r="J23" s="155" t="n">
        <f aca="false">T107</f>
        <v>0</v>
      </c>
      <c r="K23" s="156" t="n">
        <f aca="false">U107</f>
        <v>0</v>
      </c>
      <c r="L23" s="90" t="n">
        <f aca="false">T108</f>
        <v>0</v>
      </c>
      <c r="M23" s="157" t="n">
        <f aca="false">U108</f>
        <v>0</v>
      </c>
      <c r="N23" s="155" t="n">
        <f aca="false">T109</f>
        <v>0</v>
      </c>
      <c r="O23" s="156" t="n">
        <f aca="false">U109</f>
        <v>0</v>
      </c>
      <c r="P23" s="90" t="n">
        <f aca="false">T110</f>
        <v>0</v>
      </c>
      <c r="Q23" s="157" t="n">
        <f aca="false">U110</f>
        <v>0</v>
      </c>
      <c r="R23" s="155" t="s">
        <v>23</v>
      </c>
      <c r="S23" s="89" t="s">
        <v>23</v>
      </c>
      <c r="T23" s="158"/>
      <c r="U23" s="159"/>
      <c r="V23" s="88" t="n">
        <f aca="false">T112</f>
        <v>0</v>
      </c>
      <c r="W23" s="89" t="n">
        <f aca="false">U112</f>
        <v>0</v>
      </c>
      <c r="X23" s="90" t="n">
        <f aca="false">T113</f>
        <v>0</v>
      </c>
      <c r="Y23" s="91" t="n">
        <f aca="false">U113</f>
        <v>0</v>
      </c>
      <c r="Z23" s="92" t="n">
        <f aca="false">T114</f>
        <v>0</v>
      </c>
      <c r="AA23" s="92" t="n">
        <f aca="false">U114</f>
        <v>0</v>
      </c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3" t="n">
        <f aca="false">SUM(F23,H23,J23,L23,N23,P23,T23,V23,X23,Z23)</f>
        <v>0</v>
      </c>
      <c r="AM23" s="93" t="n">
        <f aca="false">SUM(G23,I23,K23,M23,O23,Q23,U23,W23,Y23,AA23)</f>
        <v>0</v>
      </c>
      <c r="AN23" s="94" t="n">
        <f aca="false">SUM(S5,S8,S11,S14,S17,S20,S26,S29,S32,S35)</f>
        <v>0</v>
      </c>
      <c r="AO23" s="95" t="n">
        <f aca="false">SUM(R5,R8,R11,R14,R17,R20,R26,R29,R32,R35)</f>
        <v>0</v>
      </c>
      <c r="AP23" s="96" t="n">
        <f aca="false">AL23+AN23</f>
        <v>0</v>
      </c>
      <c r="AQ23" s="73" t="n">
        <f aca="false">AM23+AO23</f>
        <v>0</v>
      </c>
      <c r="AR23" s="160"/>
      <c r="AS23" s="161"/>
      <c r="AT23" s="100" t="s">
        <v>26</v>
      </c>
      <c r="AU23" s="101"/>
      <c r="AV23" s="101"/>
      <c r="AW23" s="102"/>
      <c r="AX23" s="101" t="n">
        <f aca="false">IF(R4&lt;S4,1,0)</f>
        <v>0</v>
      </c>
      <c r="AY23" s="24" t="n">
        <f aca="false">IF(AW23&lt;AW26,7,6)</f>
        <v>6</v>
      </c>
      <c r="AZ23" s="101" t="n">
        <f aca="false">IF(R10&lt;S10,1,0)</f>
        <v>0</v>
      </c>
      <c r="BA23" s="101" t="n">
        <f aca="false">IF(R13&lt;S13,1,0)</f>
        <v>0</v>
      </c>
      <c r="BB23" s="101" t="n">
        <f aca="false">IF(R16&lt;S16,1,0)</f>
        <v>0</v>
      </c>
      <c r="BC23" s="101" t="n">
        <f aca="false">IF(R19&lt;S19,1,0)</f>
        <v>0</v>
      </c>
      <c r="BD23" s="101"/>
      <c r="BE23" s="24"/>
      <c r="BF23" s="24"/>
      <c r="BG23" s="24"/>
      <c r="BH23" s="24" t="n">
        <f aca="false">SUM(AX23:BG23)</f>
        <v>6</v>
      </c>
      <c r="BI23" s="24"/>
      <c r="BJ23" s="24"/>
      <c r="BK23" s="24"/>
      <c r="BL23" s="24"/>
    </row>
    <row r="24" customFormat="false" ht="15.75" hidden="true" customHeight="true" outlineLevel="0" collapsed="false">
      <c r="A24" s="26"/>
      <c r="C24" s="27"/>
      <c r="D24" s="28"/>
      <c r="E24" s="162"/>
      <c r="F24" s="163" t="str">
        <f aca="false">P116</f>
        <v/>
      </c>
      <c r="G24" s="164" t="str">
        <f aca="false">Q116</f>
        <v/>
      </c>
      <c r="H24" s="165" t="str">
        <f aca="false">P117</f>
        <v/>
      </c>
      <c r="I24" s="166" t="str">
        <f aca="false">Q117</f>
        <v/>
      </c>
      <c r="J24" s="163" t="str">
        <f aca="false">P118</f>
        <v/>
      </c>
      <c r="K24" s="164" t="str">
        <f aca="false">Q118</f>
        <v/>
      </c>
      <c r="L24" s="165" t="str">
        <f aca="false">P119</f>
        <v/>
      </c>
      <c r="M24" s="166" t="str">
        <f aca="false">Q119</f>
        <v/>
      </c>
      <c r="N24" s="163" t="str">
        <f aca="false">P120</f>
        <v/>
      </c>
      <c r="O24" s="164" t="str">
        <f aca="false">Q120</f>
        <v/>
      </c>
      <c r="P24" s="165" t="str">
        <f aca="false">P121</f>
        <v/>
      </c>
      <c r="Q24" s="166" t="str">
        <f aca="false">Q121</f>
        <v/>
      </c>
      <c r="R24" s="163" t="str">
        <f aca="false">P122</f>
        <v/>
      </c>
      <c r="S24" s="113" t="str">
        <f aca="false">Q122</f>
        <v/>
      </c>
      <c r="T24" s="114" t="s">
        <v>23</v>
      </c>
      <c r="U24" s="167" t="s">
        <v>23</v>
      </c>
      <c r="V24" s="112" t="str">
        <f aca="false">P123</f>
        <v/>
      </c>
      <c r="W24" s="113" t="str">
        <f aca="false">Q123</f>
        <v/>
      </c>
      <c r="X24" s="114" t="str">
        <f aca="false">P124</f>
        <v/>
      </c>
      <c r="Y24" s="115" t="str">
        <f aca="false">Q124</f>
        <v/>
      </c>
      <c r="Z24" s="116" t="str">
        <f aca="false">P125</f>
        <v/>
      </c>
      <c r="AA24" s="116" t="str">
        <f aca="false">Q125</f>
        <v/>
      </c>
      <c r="AB24" s="115"/>
      <c r="AC24" s="115"/>
      <c r="AD24" s="115"/>
      <c r="AE24" s="115"/>
      <c r="AF24" s="115"/>
      <c r="AG24" s="115"/>
      <c r="AH24" s="115"/>
      <c r="AI24" s="115"/>
      <c r="AJ24" s="115"/>
      <c r="AK24" s="115"/>
      <c r="AL24" s="168" t="n">
        <f aca="false">SUM(F24,H24,J24,L24,N24,P24,R24,V24,X24,Z24)</f>
        <v>0</v>
      </c>
      <c r="AM24" s="169" t="n">
        <f aca="false">SUM(G24,I24,K24,M24,O24,Q24,S24,W24,Y24,AA24)</f>
        <v>0</v>
      </c>
      <c r="AN24" s="168" t="n">
        <f aca="false">SUM(U3,U6,U9,U12,U15,U18,U21,U27,U30,U33)</f>
        <v>0</v>
      </c>
      <c r="AO24" s="170" t="n">
        <f aca="false">SUM(T3,T6,T9,T12,T15,T18,T21,T27,T30,T33)</f>
        <v>0</v>
      </c>
      <c r="AP24" s="171" t="n">
        <f aca="false">AL24+AN24</f>
        <v>0</v>
      </c>
      <c r="AQ24" s="172" t="n">
        <f aca="false">AM24+AO24</f>
        <v>0</v>
      </c>
      <c r="AR24" s="173" t="str">
        <f aca="false">IF(AQ24=0,"",AP24/AQ24)</f>
        <v/>
      </c>
      <c r="AS24" s="174" t="n">
        <f aca="false">BH25</f>
        <v>-3</v>
      </c>
      <c r="AT24" s="3" t="s">
        <v>24</v>
      </c>
      <c r="AU24" s="27" t="n">
        <f aca="false">AP26*100-AQ26</f>
        <v>0</v>
      </c>
      <c r="AV24" s="27" t="n">
        <f aca="false">AR25</f>
        <v>0</v>
      </c>
      <c r="AW24" s="175"/>
      <c r="AX24" s="27" t="n">
        <f aca="false">IF(F25&gt;G25,1,0)</f>
        <v>0</v>
      </c>
      <c r="AY24" s="24" t="n">
        <f aca="false">IF(AW24&lt;AW27,7,6)</f>
        <v>6</v>
      </c>
      <c r="AZ24" s="27" t="n">
        <f aca="false">IF(J25&gt;K25,1,0)</f>
        <v>0</v>
      </c>
      <c r="BA24" s="176" t="n">
        <f aca="false">IF(L25&gt;M25,1,0)</f>
        <v>0</v>
      </c>
      <c r="BB24" s="27" t="n">
        <f aca="false">IF(N25&gt;O25,1,0)</f>
        <v>0</v>
      </c>
      <c r="BC24" s="176" t="n">
        <f aca="false">IF(P25&gt;Q25,1,0)</f>
        <v>0</v>
      </c>
      <c r="BD24" s="27" t="n">
        <f aca="false">IF(R25&gt;S25,1,0)</f>
        <v>0</v>
      </c>
      <c r="BE24" s="176" t="n">
        <f aca="false">IF(V25&gt;W25,1,0)</f>
        <v>0</v>
      </c>
      <c r="BF24" s="27" t="n">
        <f aca="false">IF(X25&gt;Y25,1,0)</f>
        <v>0</v>
      </c>
      <c r="BG24" s="176" t="n">
        <f aca="false">IF(Z25&gt;AA25,1,0)</f>
        <v>0</v>
      </c>
      <c r="BH24" s="27" t="n">
        <f aca="false">SUM(AX24:BG24)</f>
        <v>6</v>
      </c>
      <c r="BI24" s="27"/>
      <c r="BJ24" s="27" t="n">
        <f aca="false">IF(AQ24&lt;&gt;0,ROUND(AP24/AQ24,1)*10,0)</f>
        <v>0</v>
      </c>
      <c r="BK24" s="27" t="n">
        <f aca="false">IF(AQ24&lt;&gt;0,AP24/AQ24,0)</f>
        <v>0</v>
      </c>
      <c r="BL24" s="177" t="s">
        <v>25</v>
      </c>
    </row>
    <row r="25" customFormat="false" ht="15.75" hidden="true" customHeight="true" outlineLevel="0" collapsed="false">
      <c r="A25" s="26"/>
      <c r="C25" s="27"/>
      <c r="D25" s="28"/>
      <c r="E25" s="162"/>
      <c r="F25" s="149" t="str">
        <f aca="false">R116</f>
        <v/>
      </c>
      <c r="G25" s="150" t="str">
        <f aca="false">S116</f>
        <v/>
      </c>
      <c r="H25" s="151" t="str">
        <f aca="false">R117</f>
        <v/>
      </c>
      <c r="I25" s="152" t="str">
        <f aca="false">S117</f>
        <v/>
      </c>
      <c r="J25" s="149" t="str">
        <f aca="false">R118</f>
        <v/>
      </c>
      <c r="K25" s="150" t="str">
        <f aca="false">S118</f>
        <v/>
      </c>
      <c r="L25" s="151" t="str">
        <f aca="false">R119</f>
        <v/>
      </c>
      <c r="M25" s="152" t="str">
        <f aca="false">S119</f>
        <v/>
      </c>
      <c r="N25" s="149" t="str">
        <f aca="false">R120</f>
        <v/>
      </c>
      <c r="O25" s="150" t="str">
        <f aca="false">S120</f>
        <v/>
      </c>
      <c r="P25" s="151" t="str">
        <f aca="false">R121</f>
        <v/>
      </c>
      <c r="Q25" s="152" t="str">
        <f aca="false">S121</f>
        <v/>
      </c>
      <c r="R25" s="149" t="str">
        <f aca="false">R122</f>
        <v/>
      </c>
      <c r="S25" s="67" t="str">
        <f aca="false">S122</f>
        <v/>
      </c>
      <c r="T25" s="68" t="s">
        <v>23</v>
      </c>
      <c r="U25" s="178" t="s">
        <v>23</v>
      </c>
      <c r="V25" s="66" t="str">
        <f aca="false">R123</f>
        <v/>
      </c>
      <c r="W25" s="67" t="str">
        <f aca="false">S123</f>
        <v/>
      </c>
      <c r="X25" s="68" t="str">
        <f aca="false">R124</f>
        <v/>
      </c>
      <c r="Y25" s="45" t="str">
        <f aca="false">S124</f>
        <v/>
      </c>
      <c r="Z25" s="46" t="str">
        <f aca="false">R125</f>
        <v/>
      </c>
      <c r="AA25" s="46" t="str">
        <f aca="false">S125</f>
        <v/>
      </c>
      <c r="AB25" s="46" t="n">
        <f aca="false">BI126</f>
        <v>0</v>
      </c>
      <c r="AC25" s="46" t="n">
        <f aca="false">BA126+BE126</f>
        <v>0</v>
      </c>
      <c r="AD25" s="46" t="n">
        <f aca="false">BB126+BF126</f>
        <v>0</v>
      </c>
      <c r="AE25" s="46" t="n">
        <f aca="false">BC126+BG126</f>
        <v>0</v>
      </c>
      <c r="AF25" s="46" t="n">
        <f aca="false">BD126+BH126</f>
        <v>0</v>
      </c>
      <c r="AG25" s="46" t="n">
        <f aca="false">AP25</f>
        <v>0</v>
      </c>
      <c r="AH25" s="46" t="n">
        <f aca="false">AQ25</f>
        <v>0</v>
      </c>
      <c r="AI25" s="46" t="n">
        <f aca="false">AP26</f>
        <v>0</v>
      </c>
      <c r="AJ25" s="46" t="n">
        <f aca="false">AQ26</f>
        <v>0</v>
      </c>
      <c r="AK25" s="46" t="n">
        <f aca="false">AS24</f>
        <v>-3</v>
      </c>
      <c r="AL25" s="179" t="n">
        <f aca="false">SUM(F25,H25,J25,L25,N25,P25,R25,V25,X25,Z25)</f>
        <v>0</v>
      </c>
      <c r="AM25" s="179" t="n">
        <f aca="false">SUM(G25,I25,K25,M25,O25,Q25,S25,W25,Y25,AA25)</f>
        <v>0</v>
      </c>
      <c r="AN25" s="179" t="n">
        <f aca="false">SUM(U4,U7,U10,U13,U16,U19,U22,U28,U31,U34)</f>
        <v>0</v>
      </c>
      <c r="AO25" s="180" t="n">
        <f aca="false">SUM(T4,T7,T10,T13,T16,T19,T22,T28,T31,T34)</f>
        <v>0</v>
      </c>
      <c r="AP25" s="181" t="n">
        <f aca="false">AL25+AN25</f>
        <v>0</v>
      </c>
      <c r="AQ25" s="182" t="n">
        <f aca="false">AM25+AO25</f>
        <v>0</v>
      </c>
      <c r="AR25" s="183" t="n">
        <f aca="false">AP25-AQ25</f>
        <v>0</v>
      </c>
      <c r="AS25" s="184"/>
      <c r="AU25" s="27"/>
      <c r="AV25" s="27"/>
      <c r="AW25" s="175" t="n">
        <f aca="false">AP26*100000000-AQ26*10000000+BJ25+BJ24</f>
        <v>0</v>
      </c>
      <c r="AX25" s="27"/>
      <c r="AY25" s="24" t="n">
        <f aca="false">IF(AW25&lt;AW28,7,6)</f>
        <v>6</v>
      </c>
      <c r="AZ25" s="27" t="n">
        <f aca="false">IF(AW25&lt;AW31,AY25,AY25-1)</f>
        <v>5</v>
      </c>
      <c r="BA25" s="176" t="n">
        <f aca="false">IF(AW25&lt;AW34,AZ25,AZ25-1)</f>
        <v>4</v>
      </c>
      <c r="BB25" s="27" t="n">
        <f aca="false">IF(AW25&lt;AW4,BA25,BA25-1)</f>
        <v>3</v>
      </c>
      <c r="BC25" s="176" t="n">
        <f aca="false">IF(AW25&lt;AW7,BB25,BB25-1)</f>
        <v>2</v>
      </c>
      <c r="BD25" s="27" t="n">
        <f aca="false">IF(AW25&lt;AW10,BC25,BC25-1)</f>
        <v>1</v>
      </c>
      <c r="BE25" s="176" t="n">
        <f aca="false">IF(AW25&lt;AW13,BD25,BD25-1)</f>
        <v>0</v>
      </c>
      <c r="BF25" s="27" t="n">
        <f aca="false">IF(AW25&lt;AW16,BE25,BE25-1)</f>
        <v>-1</v>
      </c>
      <c r="BG25" s="176" t="n">
        <f aca="false">IF(AW25&lt;AW19,BF25,BF25-1)</f>
        <v>-2</v>
      </c>
      <c r="BH25" s="27" t="n">
        <f aca="false">IF(AW25&lt;AW22,BG25,BG25-1)</f>
        <v>-3</v>
      </c>
      <c r="BI25" s="27" t="n">
        <f aca="false">BH24+BH26</f>
        <v>12</v>
      </c>
      <c r="BJ25" s="27" t="n">
        <f aca="false">IF(AQ25&lt;&gt;0,ROUND(AP25/AQ25,1)*10000,0)</f>
        <v>0</v>
      </c>
      <c r="BK25" s="27" t="n">
        <f aca="false">IF(AQ25&lt;&gt;0,AP25/AQ25,0)</f>
        <v>0</v>
      </c>
      <c r="BL25" s="177" t="s">
        <v>6</v>
      </c>
    </row>
    <row r="26" customFormat="false" ht="16.5" hidden="true" customHeight="true" outlineLevel="0" collapsed="false">
      <c r="A26" s="26"/>
      <c r="C26" s="27"/>
      <c r="D26" s="28"/>
      <c r="E26" s="162"/>
      <c r="F26" s="155" t="n">
        <f aca="false">T116</f>
        <v>0</v>
      </c>
      <c r="G26" s="156" t="n">
        <f aca="false">U116</f>
        <v>0</v>
      </c>
      <c r="H26" s="90" t="n">
        <f aca="false">T117</f>
        <v>0</v>
      </c>
      <c r="I26" s="157" t="n">
        <f aca="false">U117</f>
        <v>0</v>
      </c>
      <c r="J26" s="155" t="n">
        <f aca="false">T118</f>
        <v>0</v>
      </c>
      <c r="K26" s="156" t="n">
        <f aca="false">U118</f>
        <v>0</v>
      </c>
      <c r="L26" s="90" t="n">
        <f aca="false">T119</f>
        <v>0</v>
      </c>
      <c r="M26" s="157" t="n">
        <f aca="false">U119</f>
        <v>0</v>
      </c>
      <c r="N26" s="155" t="n">
        <f aca="false">T120</f>
        <v>0</v>
      </c>
      <c r="O26" s="156" t="n">
        <f aca="false">U120</f>
        <v>0</v>
      </c>
      <c r="P26" s="90" t="n">
        <f aca="false">T121</f>
        <v>0</v>
      </c>
      <c r="Q26" s="157" t="n">
        <f aca="false">U121</f>
        <v>0</v>
      </c>
      <c r="R26" s="155" t="n">
        <f aca="false">T122</f>
        <v>0</v>
      </c>
      <c r="S26" s="89" t="n">
        <f aca="false">U122</f>
        <v>0</v>
      </c>
      <c r="T26" s="185" t="s">
        <v>23</v>
      </c>
      <c r="U26" s="186" t="s">
        <v>23</v>
      </c>
      <c r="V26" s="88" t="n">
        <f aca="false">T123</f>
        <v>0</v>
      </c>
      <c r="W26" s="89" t="n">
        <f aca="false">U123</f>
        <v>0</v>
      </c>
      <c r="X26" s="90" t="n">
        <f aca="false">T124</f>
        <v>0</v>
      </c>
      <c r="Y26" s="91" t="n">
        <f aca="false">U124</f>
        <v>0</v>
      </c>
      <c r="Z26" s="92" t="n">
        <f aca="false">T125</f>
        <v>0</v>
      </c>
      <c r="AA26" s="92" t="n">
        <f aca="false">U125</f>
        <v>0</v>
      </c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187" t="n">
        <f aca="false">SUM(F26,H26,J26,L26,N26,P26,R26,V26,X26,Z26)</f>
        <v>0</v>
      </c>
      <c r="AM26" s="187" t="n">
        <f aca="false">SUM(G26,I26,K26,M26,O26,Q26,S26,W26,Y26,AA26)</f>
        <v>0</v>
      </c>
      <c r="AN26" s="187" t="n">
        <f aca="false">SUM(U5,U8,U11,U14,U17,U20,U23,U29,U32,U35)</f>
        <v>0</v>
      </c>
      <c r="AO26" s="188" t="n">
        <f aca="false">SUM(T5,T8,T11,T14,T17,T20,T23,T29,T32,T35)</f>
        <v>0</v>
      </c>
      <c r="AP26" s="189" t="n">
        <f aca="false">AL26+AN26</f>
        <v>0</v>
      </c>
      <c r="AQ26" s="190" t="n">
        <f aca="false">AM26+AO26</f>
        <v>0</v>
      </c>
      <c r="AR26" s="191"/>
      <c r="AS26" s="192"/>
      <c r="AT26" s="3" t="s">
        <v>26</v>
      </c>
      <c r="AU26" s="27"/>
      <c r="AV26" s="27"/>
      <c r="AW26" s="175"/>
      <c r="AX26" s="27" t="n">
        <f aca="false">IF(T4&lt;U4,1,0)</f>
        <v>0</v>
      </c>
      <c r="AY26" s="24" t="n">
        <f aca="false">IF(AW26&lt;AW29,7,6)</f>
        <v>6</v>
      </c>
      <c r="AZ26" s="27" t="n">
        <f aca="false">IF(T10&lt;U10,1,0)</f>
        <v>0</v>
      </c>
      <c r="BA26" s="176" t="n">
        <f aca="false">IF(T13&lt;U13,1,0)</f>
        <v>0</v>
      </c>
      <c r="BB26" s="27" t="n">
        <f aca="false">IF(T16&lt;U16,1,0)</f>
        <v>0</v>
      </c>
      <c r="BC26" s="176" t="n">
        <f aca="false">IF(T19&lt;U19,1,0)</f>
        <v>0</v>
      </c>
      <c r="BD26" s="27" t="n">
        <f aca="false">IF(T22&lt;U22,1,0)</f>
        <v>0</v>
      </c>
      <c r="BE26" s="176" t="n">
        <f aca="false">IF(T28&lt;U28,1,0)</f>
        <v>0</v>
      </c>
      <c r="BF26" s="27" t="n">
        <f aca="false">IF(T31&lt;U31,1,0)</f>
        <v>0</v>
      </c>
      <c r="BG26" s="176" t="n">
        <f aca="false">IF(T34&lt;U34,1,0)</f>
        <v>0</v>
      </c>
      <c r="BH26" s="27" t="n">
        <f aca="false">SUM(AX26:BG26)</f>
        <v>6</v>
      </c>
      <c r="BI26" s="27"/>
      <c r="BJ26" s="27"/>
      <c r="BK26" s="27"/>
    </row>
    <row r="27" customFormat="false" ht="15.75" hidden="true" customHeight="true" outlineLevel="0" collapsed="false">
      <c r="A27" s="26"/>
      <c r="C27" s="27"/>
      <c r="D27" s="28"/>
      <c r="E27" s="162"/>
      <c r="F27" s="163" t="str">
        <f aca="false">P127</f>
        <v/>
      </c>
      <c r="G27" s="164" t="str">
        <f aca="false">Q127</f>
        <v/>
      </c>
      <c r="H27" s="165" t="str">
        <f aca="false">P128</f>
        <v/>
      </c>
      <c r="I27" s="166" t="str">
        <f aca="false">Q128</f>
        <v/>
      </c>
      <c r="J27" s="163" t="str">
        <f aca="false">P129</f>
        <v/>
      </c>
      <c r="K27" s="164" t="str">
        <f aca="false">Q129</f>
        <v/>
      </c>
      <c r="L27" s="165" t="str">
        <f aca="false">P130</f>
        <v/>
      </c>
      <c r="M27" s="166" t="str">
        <f aca="false">Q130</f>
        <v/>
      </c>
      <c r="N27" s="163" t="str">
        <f aca="false">P131</f>
        <v/>
      </c>
      <c r="O27" s="164" t="str">
        <f aca="false">Q131</f>
        <v/>
      </c>
      <c r="P27" s="165" t="str">
        <f aca="false">P132</f>
        <v/>
      </c>
      <c r="Q27" s="166" t="str">
        <f aca="false">Q132</f>
        <v/>
      </c>
      <c r="R27" s="163" t="str">
        <f aca="false">P133</f>
        <v/>
      </c>
      <c r="S27" s="113" t="str">
        <f aca="false">Q133</f>
        <v/>
      </c>
      <c r="T27" s="114" t="str">
        <f aca="false">P134</f>
        <v/>
      </c>
      <c r="U27" s="167" t="str">
        <f aca="false">Q134</f>
        <v/>
      </c>
      <c r="V27" s="112" t="s">
        <v>23</v>
      </c>
      <c r="W27" s="113" t="s">
        <v>23</v>
      </c>
      <c r="X27" s="114" t="str">
        <f aca="false">P135</f>
        <v/>
      </c>
      <c r="Y27" s="115" t="str">
        <f aca="false">Q135</f>
        <v/>
      </c>
      <c r="Z27" s="116" t="str">
        <f aca="false">P136</f>
        <v/>
      </c>
      <c r="AA27" s="116" t="str">
        <f aca="false">Q136</f>
        <v/>
      </c>
      <c r="AB27" s="115"/>
      <c r="AC27" s="115"/>
      <c r="AD27" s="115"/>
      <c r="AE27" s="115"/>
      <c r="AF27" s="115"/>
      <c r="AG27" s="115"/>
      <c r="AH27" s="115"/>
      <c r="AI27" s="115"/>
      <c r="AJ27" s="115"/>
      <c r="AK27" s="115"/>
      <c r="AL27" s="168" t="n">
        <f aca="false">SUM(F27,H27,J27,L27,N27,P27,R27,T27,X27,Z27)</f>
        <v>0</v>
      </c>
      <c r="AM27" s="169" t="n">
        <f aca="false">SUM(G27,I27,K27,M27,O27,Q27,S27,U27,Y27,AA27)</f>
        <v>0</v>
      </c>
      <c r="AN27" s="168" t="n">
        <f aca="false">SUM(W3,W6,W9,W12,W15,W18,W21,W24,W30,W33)</f>
        <v>0</v>
      </c>
      <c r="AO27" s="170" t="n">
        <f aca="false">SUM(V3,V6,V9,V12,V15,V18,V21,V24,V30,V33)</f>
        <v>0</v>
      </c>
      <c r="AP27" s="171" t="n">
        <f aca="false">AL27+AN27</f>
        <v>0</v>
      </c>
      <c r="AQ27" s="172" t="n">
        <f aca="false">AM27+AO27</f>
        <v>0</v>
      </c>
      <c r="AR27" s="193" t="str">
        <f aca="false">IF(AQ27=0,"",AP27/AQ27)</f>
        <v/>
      </c>
      <c r="AS27" s="174" t="n">
        <f aca="false">BH28</f>
        <v>-3</v>
      </c>
      <c r="AT27" s="3" t="s">
        <v>24</v>
      </c>
      <c r="AU27" s="175" t="n">
        <f aca="false">AP29*100-AQ29</f>
        <v>0</v>
      </c>
      <c r="AV27" s="175" t="n">
        <f aca="false">AR28</f>
        <v>0</v>
      </c>
      <c r="AW27" s="175"/>
      <c r="AX27" s="175" t="n">
        <f aca="false">IF(F28&gt;G28,1,0)</f>
        <v>0</v>
      </c>
      <c r="AY27" s="24" t="n">
        <f aca="false">IF(AW27&lt;AW30,7,6)</f>
        <v>6</v>
      </c>
      <c r="AZ27" s="175" t="n">
        <f aca="false">IF(L28&gt;M28,1,0)</f>
        <v>0</v>
      </c>
      <c r="BA27" s="176" t="n">
        <f aca="false">IF(N28&gt;O28,1,0)</f>
        <v>0</v>
      </c>
      <c r="BB27" s="175" t="n">
        <f aca="false">IF(P28&gt;Q28,1,0)</f>
        <v>0</v>
      </c>
      <c r="BC27" s="176" t="n">
        <f aca="false">IF(R28&gt;S28,1,0)</f>
        <v>0</v>
      </c>
      <c r="BD27" s="175" t="n">
        <f aca="false">IF(T28&gt;U28,1,0)</f>
        <v>0</v>
      </c>
      <c r="BE27" s="176" t="n">
        <f aca="false">IF(V28&gt;W28,1,0)</f>
        <v>0</v>
      </c>
      <c r="BF27" s="175" t="n">
        <f aca="false">IF(X28&gt;Y28,1,0)</f>
        <v>0</v>
      </c>
      <c r="BG27" s="176" t="n">
        <f aca="false">IF(Z28&gt;AA28,1,0)</f>
        <v>0</v>
      </c>
      <c r="BH27" s="175" t="n">
        <f aca="false">SUM(AX27:BG27)</f>
        <v>6</v>
      </c>
      <c r="BI27" s="27"/>
      <c r="BJ27" s="27" t="n">
        <f aca="false">IF(AQ27&lt;&gt;0,ROUND(AP27/AQ27,1)*10,0)</f>
        <v>0</v>
      </c>
      <c r="BK27" s="27" t="n">
        <f aca="false">IF(AQ27&lt;&gt;0,AP27/AQ27,0)</f>
        <v>0</v>
      </c>
      <c r="BL27" s="177" t="s">
        <v>25</v>
      </c>
    </row>
    <row r="28" customFormat="false" ht="15.75" hidden="true" customHeight="true" outlineLevel="0" collapsed="false">
      <c r="A28" s="26"/>
      <c r="C28" s="27"/>
      <c r="D28" s="28"/>
      <c r="E28" s="162"/>
      <c r="F28" s="149" t="str">
        <f aca="false">R127</f>
        <v/>
      </c>
      <c r="G28" s="150" t="str">
        <f aca="false">S127</f>
        <v/>
      </c>
      <c r="H28" s="151" t="str">
        <f aca="false">R128</f>
        <v/>
      </c>
      <c r="I28" s="152" t="str">
        <f aca="false">S128</f>
        <v/>
      </c>
      <c r="J28" s="149" t="str">
        <f aca="false">R129</f>
        <v/>
      </c>
      <c r="K28" s="150" t="str">
        <f aca="false">S129</f>
        <v/>
      </c>
      <c r="L28" s="151" t="str">
        <f aca="false">R130</f>
        <v/>
      </c>
      <c r="M28" s="152" t="str">
        <f aca="false">S130</f>
        <v/>
      </c>
      <c r="N28" s="149" t="str">
        <f aca="false">R131</f>
        <v/>
      </c>
      <c r="O28" s="150" t="str">
        <f aca="false">S131</f>
        <v/>
      </c>
      <c r="P28" s="151" t="str">
        <f aca="false">R132</f>
        <v/>
      </c>
      <c r="Q28" s="152" t="str">
        <f aca="false">S132</f>
        <v/>
      </c>
      <c r="R28" s="149" t="str">
        <f aca="false">R133</f>
        <v/>
      </c>
      <c r="S28" s="67" t="str">
        <f aca="false">S133</f>
        <v/>
      </c>
      <c r="T28" s="68" t="str">
        <f aca="false">R134</f>
        <v/>
      </c>
      <c r="U28" s="178" t="str">
        <f aca="false">S134</f>
        <v/>
      </c>
      <c r="V28" s="66" t="s">
        <v>23</v>
      </c>
      <c r="W28" s="67" t="s">
        <v>23</v>
      </c>
      <c r="X28" s="68" t="str">
        <f aca="false">R135</f>
        <v/>
      </c>
      <c r="Y28" s="45" t="str">
        <f aca="false">S135</f>
        <v/>
      </c>
      <c r="Z28" s="46" t="str">
        <f aca="false">R136</f>
        <v/>
      </c>
      <c r="AA28" s="46" t="str">
        <f aca="false">S136</f>
        <v/>
      </c>
      <c r="AB28" s="46" t="n">
        <f aca="false">BI137</f>
        <v>0</v>
      </c>
      <c r="AC28" s="46" t="n">
        <f aca="false">BA137+BE137</f>
        <v>0</v>
      </c>
      <c r="AD28" s="46" t="n">
        <f aca="false">BB137+BF137</f>
        <v>0</v>
      </c>
      <c r="AE28" s="46" t="n">
        <f aca="false">BC137+BG137</f>
        <v>0</v>
      </c>
      <c r="AF28" s="46" t="n">
        <f aca="false">BD137+BH137</f>
        <v>0</v>
      </c>
      <c r="AG28" s="46" t="n">
        <f aca="false">AP28</f>
        <v>0</v>
      </c>
      <c r="AH28" s="46" t="n">
        <f aca="false">AQ28</f>
        <v>0</v>
      </c>
      <c r="AI28" s="46" t="n">
        <f aca="false">AP29</f>
        <v>0</v>
      </c>
      <c r="AJ28" s="46" t="n">
        <f aca="false">AQ29</f>
        <v>0</v>
      </c>
      <c r="AK28" s="46" t="n">
        <f aca="false">AS27</f>
        <v>-3</v>
      </c>
      <c r="AL28" s="179" t="n">
        <f aca="false">SUM(F28,H28,J28,L28,N28,P28,R28,T28,X28,Z28)</f>
        <v>0</v>
      </c>
      <c r="AM28" s="179" t="n">
        <f aca="false">SUM(G28,I28,K28,M28,O28,Q28,S28,U28,Y28,AA28)</f>
        <v>0</v>
      </c>
      <c r="AN28" s="179" t="n">
        <f aca="false">SUM(W4,W7,W10,W13,W16,W19,W22,W25,W31,W34)</f>
        <v>0</v>
      </c>
      <c r="AO28" s="180" t="n">
        <f aca="false">SUM(V4,V7,V10,V13,V16,V19,V22,V25,V31,V34)</f>
        <v>0</v>
      </c>
      <c r="AP28" s="181" t="n">
        <f aca="false">AL28+AN28</f>
        <v>0</v>
      </c>
      <c r="AQ28" s="182" t="n">
        <f aca="false">AM28+AO28</f>
        <v>0</v>
      </c>
      <c r="AR28" s="183" t="n">
        <f aca="false">AP28-AQ28</f>
        <v>0</v>
      </c>
      <c r="AS28" s="184"/>
      <c r="AU28" s="175"/>
      <c r="AV28" s="175"/>
      <c r="AW28" s="175" t="n">
        <f aca="false">AP29*100000000-AQ29*10000000+BJ28+BJ27</f>
        <v>0</v>
      </c>
      <c r="AX28" s="175"/>
      <c r="AY28" s="24" t="n">
        <f aca="false">IF(AW28&lt;AW31,7,6)</f>
        <v>6</v>
      </c>
      <c r="AZ28" s="175" t="n">
        <f aca="false">IF(AW28&lt;AW34,AY28,AY28-1)</f>
        <v>5</v>
      </c>
      <c r="BA28" s="176" t="n">
        <f aca="false">IF(AW28&lt;AW4,AZ28,AZ28-1)</f>
        <v>4</v>
      </c>
      <c r="BB28" s="175" t="n">
        <f aca="false">IF(AW28&lt;AW7,BA28,BA28-1)</f>
        <v>3</v>
      </c>
      <c r="BC28" s="176" t="n">
        <f aca="false">IF(AW28&lt;AW10,BB28,BB28-1)</f>
        <v>2</v>
      </c>
      <c r="BD28" s="175" t="n">
        <f aca="false">IF(AW28&lt;AW13,BC28,BC28-1)</f>
        <v>1</v>
      </c>
      <c r="BE28" s="176" t="n">
        <f aca="false">IF(AW28&lt;AW16,BD28,BD28-1)</f>
        <v>0</v>
      </c>
      <c r="BF28" s="175" t="n">
        <f aca="false">IF(AW28&lt;AW19,BE28,BE28-1)</f>
        <v>-1</v>
      </c>
      <c r="BG28" s="176" t="n">
        <f aca="false">IF(AW28&lt;AW22,BF28,BF28-1)</f>
        <v>-2</v>
      </c>
      <c r="BH28" s="175" t="n">
        <f aca="false">IF(AW28&lt;AW25,BG28,BG28-1)</f>
        <v>-3</v>
      </c>
      <c r="BI28" s="27" t="n">
        <f aca="false">BH27+BH29</f>
        <v>12</v>
      </c>
      <c r="BJ28" s="27" t="n">
        <f aca="false">IF(AQ28&lt;&gt;0,ROUND(AP28/AQ28,1)*10000,0)</f>
        <v>0</v>
      </c>
      <c r="BK28" s="27" t="n">
        <f aca="false">IF(AQ28&lt;&gt;0,AP28/AQ28,0)</f>
        <v>0</v>
      </c>
      <c r="BL28" s="177" t="s">
        <v>6</v>
      </c>
    </row>
    <row r="29" customFormat="false" ht="16.5" hidden="true" customHeight="true" outlineLevel="0" collapsed="false">
      <c r="A29" s="26"/>
      <c r="C29" s="27"/>
      <c r="D29" s="28"/>
      <c r="E29" s="162"/>
      <c r="F29" s="155" t="n">
        <f aca="false">T127</f>
        <v>0</v>
      </c>
      <c r="G29" s="156" t="n">
        <f aca="false">U127</f>
        <v>0</v>
      </c>
      <c r="H29" s="90" t="n">
        <f aca="false">T128</f>
        <v>0</v>
      </c>
      <c r="I29" s="157" t="n">
        <f aca="false">U128</f>
        <v>0</v>
      </c>
      <c r="J29" s="155" t="n">
        <f aca="false">T129</f>
        <v>0</v>
      </c>
      <c r="K29" s="156" t="n">
        <f aca="false">U129</f>
        <v>0</v>
      </c>
      <c r="L29" s="90" t="n">
        <f aca="false">T130</f>
        <v>0</v>
      </c>
      <c r="M29" s="157" t="n">
        <f aca="false">U130</f>
        <v>0</v>
      </c>
      <c r="N29" s="155" t="n">
        <f aca="false">T131</f>
        <v>0</v>
      </c>
      <c r="O29" s="156" t="n">
        <f aca="false">U131</f>
        <v>0</v>
      </c>
      <c r="P29" s="90" t="n">
        <f aca="false">T132</f>
        <v>0</v>
      </c>
      <c r="Q29" s="157" t="n">
        <f aca="false">U132</f>
        <v>0</v>
      </c>
      <c r="R29" s="155" t="n">
        <f aca="false">T133</f>
        <v>0</v>
      </c>
      <c r="S29" s="89" t="n">
        <f aca="false">U133</f>
        <v>0</v>
      </c>
      <c r="T29" s="185" t="n">
        <f aca="false">T134</f>
        <v>0</v>
      </c>
      <c r="U29" s="186" t="n">
        <f aca="false">U134</f>
        <v>0</v>
      </c>
      <c r="V29" s="88" t="s">
        <v>23</v>
      </c>
      <c r="W29" s="89" t="s">
        <v>23</v>
      </c>
      <c r="X29" s="185" t="n">
        <f aca="false">T135</f>
        <v>0</v>
      </c>
      <c r="Y29" s="91" t="n">
        <f aca="false">U135</f>
        <v>0</v>
      </c>
      <c r="Z29" s="92" t="n">
        <f aca="false">T136</f>
        <v>0</v>
      </c>
      <c r="AA29" s="92" t="n">
        <f aca="false">U136</f>
        <v>0</v>
      </c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194" t="n">
        <f aca="false">SUM(F29,H29,J29,L29,N29,P29,R29,T29,X29,Z29)</f>
        <v>0</v>
      </c>
      <c r="AM29" s="194" t="n">
        <f aca="false">SUM(G29,I29,K29,M29,O29,Q29,S29,U29,Y29,AA29)</f>
        <v>0</v>
      </c>
      <c r="AN29" s="194" t="n">
        <f aca="false">SUM(W5,W8,W11,W14,W17,W20,W23,W26,W32,W35)</f>
        <v>0</v>
      </c>
      <c r="AO29" s="188" t="n">
        <f aca="false">SUM(V5,V8,V11,V14,V17,V20,V23,V26,V32,V35)</f>
        <v>0</v>
      </c>
      <c r="AP29" s="189" t="n">
        <f aca="false">AL29+AN29</f>
        <v>0</v>
      </c>
      <c r="AQ29" s="190" t="n">
        <f aca="false">AM29+AO29</f>
        <v>0</v>
      </c>
      <c r="AR29" s="191"/>
      <c r="AS29" s="192"/>
      <c r="AT29" s="3" t="s">
        <v>26</v>
      </c>
      <c r="AU29" s="175"/>
      <c r="AV29" s="175"/>
      <c r="AW29" s="175"/>
      <c r="AX29" s="175" t="n">
        <f aca="false">IF(G32=3,1,0)</f>
        <v>0</v>
      </c>
      <c r="AY29" s="24" t="n">
        <f aca="false">IF(AW29&lt;AW32,7,6)</f>
        <v>6</v>
      </c>
      <c r="AZ29" s="175" t="n">
        <f aca="false">IF(G38=3,1,0)</f>
        <v>0</v>
      </c>
      <c r="BA29" s="176" t="n">
        <f aca="false">IF(G41=3,1,0)</f>
        <v>0</v>
      </c>
      <c r="BB29" s="175" t="n">
        <f aca="false">IF(G44=3,1,0)</f>
        <v>0</v>
      </c>
      <c r="BC29" s="176" t="n">
        <f aca="false">IF(G47=3,1,0)</f>
        <v>0</v>
      </c>
      <c r="BD29" s="175" t="n">
        <f aca="false">IF(G50=3,1,0)</f>
        <v>0</v>
      </c>
      <c r="BE29" s="176" t="n">
        <f aca="false">IF(G53=3,1,0)</f>
        <v>0</v>
      </c>
      <c r="BF29" s="175" t="n">
        <f aca="false">IF(G56=3,1,0)</f>
        <v>0</v>
      </c>
      <c r="BG29" s="176" t="n">
        <f aca="false">IF(G59=3,1,0)</f>
        <v>0</v>
      </c>
      <c r="BH29" s="175" t="n">
        <f aca="false">SUM(AX29:BG29)</f>
        <v>6</v>
      </c>
      <c r="BI29" s="27"/>
      <c r="BJ29" s="27"/>
      <c r="BK29" s="27"/>
    </row>
    <row r="30" customFormat="false" ht="15.75" hidden="true" customHeight="true" outlineLevel="0" collapsed="false">
      <c r="A30" s="26"/>
      <c r="C30" s="27"/>
      <c r="D30" s="28"/>
      <c r="E30" s="162"/>
      <c r="F30" s="163" t="str">
        <f aca="false">P138</f>
        <v/>
      </c>
      <c r="G30" s="164" t="str">
        <f aca="false">Q138</f>
        <v/>
      </c>
      <c r="H30" s="165" t="str">
        <f aca="false">P139</f>
        <v/>
      </c>
      <c r="I30" s="166" t="str">
        <f aca="false">Q139</f>
        <v/>
      </c>
      <c r="J30" s="163" t="str">
        <f aca="false">P140</f>
        <v/>
      </c>
      <c r="K30" s="164" t="str">
        <f aca="false">Q140</f>
        <v/>
      </c>
      <c r="L30" s="165" t="str">
        <f aca="false">P141</f>
        <v/>
      </c>
      <c r="M30" s="166" t="str">
        <f aca="false">Q141</f>
        <v/>
      </c>
      <c r="N30" s="163" t="str">
        <f aca="false">P142</f>
        <v/>
      </c>
      <c r="O30" s="164" t="str">
        <f aca="false">Q142</f>
        <v/>
      </c>
      <c r="P30" s="165" t="str">
        <f aca="false">P143</f>
        <v/>
      </c>
      <c r="Q30" s="166" t="str">
        <f aca="false">Q143</f>
        <v/>
      </c>
      <c r="R30" s="163" t="str">
        <f aca="false">P144</f>
        <v/>
      </c>
      <c r="S30" s="113" t="str">
        <f aca="false">Q144</f>
        <v/>
      </c>
      <c r="T30" s="114" t="str">
        <f aca="false">P145</f>
        <v/>
      </c>
      <c r="U30" s="167" t="str">
        <f aca="false">Q145</f>
        <v/>
      </c>
      <c r="V30" s="112" t="str">
        <f aca="false">P146</f>
        <v/>
      </c>
      <c r="W30" s="113" t="str">
        <f aca="false">Q146</f>
        <v/>
      </c>
      <c r="X30" s="114" t="s">
        <v>23</v>
      </c>
      <c r="Y30" s="115" t="s">
        <v>23</v>
      </c>
      <c r="Z30" s="116" t="str">
        <f aca="false">P147</f>
        <v/>
      </c>
      <c r="AA30" s="116" t="str">
        <f aca="false">Q147</f>
        <v/>
      </c>
      <c r="AB30" s="115"/>
      <c r="AC30" s="115"/>
      <c r="AD30" s="115"/>
      <c r="AE30" s="115"/>
      <c r="AF30" s="115"/>
      <c r="AG30" s="115"/>
      <c r="AH30" s="115"/>
      <c r="AI30" s="115"/>
      <c r="AJ30" s="115"/>
      <c r="AK30" s="115"/>
      <c r="AL30" s="168" t="n">
        <f aca="false">SUM(F30,H30,J30,L30,N30,P30,R30,T30,V30,Z30)</f>
        <v>0</v>
      </c>
      <c r="AM30" s="169" t="n">
        <f aca="false">SUM(G30,I30,K30,M30,O30,Q30,S30,U30,W30,AA30)</f>
        <v>0</v>
      </c>
      <c r="AN30" s="168" t="n">
        <f aca="false">SUM(Y3,Y6,Y9,Y12,Y15,Y18,Y21,Y24,Y27,Y33)</f>
        <v>0</v>
      </c>
      <c r="AO30" s="170" t="n">
        <f aca="false">SUM(X3,X6,X9,X12,X15,X18,X21,X24,X27,X33)</f>
        <v>0</v>
      </c>
      <c r="AP30" s="171" t="n">
        <f aca="false">AL30+AN30</f>
        <v>0</v>
      </c>
      <c r="AQ30" s="172" t="n">
        <f aca="false">AM30+AO30</f>
        <v>0</v>
      </c>
      <c r="AR30" s="193" t="str">
        <f aca="false">IF(AQ30=0,"",AP30/AQ30)</f>
        <v/>
      </c>
      <c r="AS30" s="174" t="n">
        <f aca="false">BH31</f>
        <v>-3</v>
      </c>
      <c r="AT30" s="3" t="s">
        <v>24</v>
      </c>
      <c r="AU30" s="27" t="n">
        <f aca="false">AP32*100-AQ32</f>
        <v>0</v>
      </c>
      <c r="AV30" s="27" t="n">
        <f aca="false">AR31</f>
        <v>0</v>
      </c>
      <c r="AW30" s="175"/>
      <c r="AX30" s="27" t="n">
        <f aca="false">IF(F31&gt;G31,1,0)</f>
        <v>0</v>
      </c>
      <c r="AY30" s="24" t="n">
        <f aca="false">IF(AW30&lt;AW33,7,6)</f>
        <v>6</v>
      </c>
      <c r="AZ30" s="27" t="n">
        <f aca="false">IF(J31&gt;K31,1,0)</f>
        <v>0</v>
      </c>
      <c r="BA30" s="176" t="n">
        <f aca="false">IF(L31&gt;M31,1,0)</f>
        <v>0</v>
      </c>
      <c r="BB30" s="27" t="n">
        <f aca="false">IF(N31&gt;O31,1,0)</f>
        <v>0</v>
      </c>
      <c r="BC30" s="176" t="n">
        <f aca="false">IF(P31&gt;Q31,1,0)</f>
        <v>0</v>
      </c>
      <c r="BD30" s="27" t="n">
        <f aca="false">IF(R31&gt;S31,1,0)</f>
        <v>0</v>
      </c>
      <c r="BE30" s="176" t="n">
        <f aca="false">IF(T31&gt;U31,1,0)</f>
        <v>0</v>
      </c>
      <c r="BF30" s="27" t="n">
        <f aca="false">IF(V31&gt;W31,1,0)</f>
        <v>0</v>
      </c>
      <c r="BG30" s="176" t="n">
        <f aca="false">IF(Z31&gt;AA31,1,0)</f>
        <v>0</v>
      </c>
      <c r="BH30" s="27" t="n">
        <f aca="false">SUM(AX30:BG30)</f>
        <v>6</v>
      </c>
      <c r="BI30" s="27"/>
      <c r="BJ30" s="27" t="n">
        <f aca="false">IF(AQ30&lt;&gt;0,ROUND(AP30/AQ30,1)*10,0)</f>
        <v>0</v>
      </c>
      <c r="BK30" s="27" t="n">
        <f aca="false">IF(AQ30&lt;&gt;0,AP30/AQ30,0)</f>
        <v>0</v>
      </c>
      <c r="BL30" s="177" t="s">
        <v>25</v>
      </c>
    </row>
    <row r="31" customFormat="false" ht="15.75" hidden="true" customHeight="true" outlineLevel="0" collapsed="false">
      <c r="A31" s="26"/>
      <c r="C31" s="27"/>
      <c r="D31" s="28"/>
      <c r="E31" s="162"/>
      <c r="F31" s="149" t="str">
        <f aca="false">R138</f>
        <v/>
      </c>
      <c r="G31" s="150" t="str">
        <f aca="false">S138</f>
        <v/>
      </c>
      <c r="H31" s="151" t="str">
        <f aca="false">R139</f>
        <v/>
      </c>
      <c r="I31" s="152" t="str">
        <f aca="false">S139</f>
        <v/>
      </c>
      <c r="J31" s="149" t="str">
        <f aca="false">R140</f>
        <v/>
      </c>
      <c r="K31" s="150" t="str">
        <f aca="false">S140</f>
        <v/>
      </c>
      <c r="L31" s="151" t="str">
        <f aca="false">R141</f>
        <v/>
      </c>
      <c r="M31" s="152" t="str">
        <f aca="false">S141</f>
        <v/>
      </c>
      <c r="N31" s="149" t="str">
        <f aca="false">R142</f>
        <v/>
      </c>
      <c r="O31" s="150" t="str">
        <f aca="false">S142</f>
        <v/>
      </c>
      <c r="P31" s="151" t="str">
        <f aca="false">R143</f>
        <v/>
      </c>
      <c r="Q31" s="152" t="str">
        <f aca="false">S143</f>
        <v/>
      </c>
      <c r="R31" s="149" t="str">
        <f aca="false">R144</f>
        <v/>
      </c>
      <c r="S31" s="67" t="str">
        <f aca="false">S144</f>
        <v/>
      </c>
      <c r="T31" s="68" t="str">
        <f aca="false">R145</f>
        <v/>
      </c>
      <c r="U31" s="178" t="str">
        <f aca="false">S145</f>
        <v/>
      </c>
      <c r="V31" s="66" t="str">
        <f aca="false">R146</f>
        <v/>
      </c>
      <c r="W31" s="67" t="str">
        <f aca="false">S146</f>
        <v/>
      </c>
      <c r="X31" s="68" t="s">
        <v>23</v>
      </c>
      <c r="Y31" s="45" t="s">
        <v>23</v>
      </c>
      <c r="Z31" s="46" t="str">
        <f aca="false">R147</f>
        <v/>
      </c>
      <c r="AA31" s="46" t="str">
        <f aca="false">S147</f>
        <v/>
      </c>
      <c r="AB31" s="46" t="n">
        <f aca="false">BI148</f>
        <v>0</v>
      </c>
      <c r="AC31" s="46" t="n">
        <f aca="false">BA148+BE148</f>
        <v>0</v>
      </c>
      <c r="AD31" s="46" t="n">
        <f aca="false">BB148+BF148</f>
        <v>0</v>
      </c>
      <c r="AE31" s="46" t="n">
        <f aca="false">BC148+BG148</f>
        <v>0</v>
      </c>
      <c r="AF31" s="46" t="n">
        <f aca="false">BD148+BH148</f>
        <v>0</v>
      </c>
      <c r="AG31" s="46" t="n">
        <f aca="false">AP31</f>
        <v>0</v>
      </c>
      <c r="AH31" s="46" t="n">
        <f aca="false">AQ31</f>
        <v>0</v>
      </c>
      <c r="AI31" s="46" t="n">
        <f aca="false">AP32</f>
        <v>0</v>
      </c>
      <c r="AJ31" s="46" t="n">
        <f aca="false">AQ32</f>
        <v>0</v>
      </c>
      <c r="AK31" s="46" t="n">
        <f aca="false">AS30</f>
        <v>-3</v>
      </c>
      <c r="AL31" s="179" t="n">
        <f aca="false">SUM(F31,H31,J31,L31,N31,P31,R31,T31,V31,Z31)</f>
        <v>0</v>
      </c>
      <c r="AM31" s="179" t="n">
        <f aca="false">SUM(G31,I31,K31,M31,O31,Q31,S31,U31,W31,AA31)</f>
        <v>0</v>
      </c>
      <c r="AN31" s="179" t="n">
        <f aca="false">SUM(Y4,Y7,Y10,Y13,Y16,Y19,Y22,Y25,Y28,Y34)</f>
        <v>0</v>
      </c>
      <c r="AO31" s="180" t="n">
        <f aca="false">SUM(X4,X7,X10,X13,X16,X19,X22,X25,X28,X34)</f>
        <v>0</v>
      </c>
      <c r="AP31" s="181" t="n">
        <f aca="false">AL31+AN31</f>
        <v>0</v>
      </c>
      <c r="AQ31" s="182" t="n">
        <f aca="false">AM31+AO31</f>
        <v>0</v>
      </c>
      <c r="AR31" s="183" t="n">
        <f aca="false">AP31-AQ31</f>
        <v>0</v>
      </c>
      <c r="AS31" s="184"/>
      <c r="AU31" s="27"/>
      <c r="AV31" s="27"/>
      <c r="AW31" s="175" t="n">
        <f aca="false">AP32*100000000-AQ32*10000000+BJ31+BJ30</f>
        <v>0</v>
      </c>
      <c r="AX31" s="27"/>
      <c r="AY31" s="24" t="n">
        <f aca="false">IF(AW31&lt;AW34,7,6)</f>
        <v>6</v>
      </c>
      <c r="AZ31" s="27" t="n">
        <f aca="false">IF(AW31&lt;AW4,AY31,AY31-1)</f>
        <v>5</v>
      </c>
      <c r="BA31" s="176" t="n">
        <f aca="false">IF(AW31&lt;AW7,AZ31,AZ31-1)</f>
        <v>4</v>
      </c>
      <c r="BB31" s="27" t="n">
        <f aca="false">IF(AW31&lt;AW10,BA31,BA31-1)</f>
        <v>3</v>
      </c>
      <c r="BC31" s="176" t="n">
        <f aca="false">IF(AW31&lt;AW13,BB31,BB31-1)</f>
        <v>2</v>
      </c>
      <c r="BD31" s="27" t="n">
        <f aca="false">IF(AW31&lt;AW16,BC31,BC31-1)</f>
        <v>1</v>
      </c>
      <c r="BE31" s="176" t="n">
        <f aca="false">IF(AW31&lt;AW19,BD31,BD31-1)</f>
        <v>0</v>
      </c>
      <c r="BF31" s="27" t="n">
        <f aca="false">IF(AW31&lt;AW22,BE31,BE31-1)</f>
        <v>-1</v>
      </c>
      <c r="BG31" s="176" t="n">
        <f aca="false">IF(AW31&lt;AW25,BF31,BF31-1)</f>
        <v>-2</v>
      </c>
      <c r="BH31" s="27" t="n">
        <f aca="false">IF(AW31&lt;AW28,BG31,BG31-1)</f>
        <v>-3</v>
      </c>
      <c r="BI31" s="27" t="n">
        <f aca="false">BH30+BH32</f>
        <v>12</v>
      </c>
      <c r="BJ31" s="27" t="n">
        <f aca="false">IF(AQ31&lt;&gt;0,ROUND(AP31/AQ31,1)*10000,0)</f>
        <v>0</v>
      </c>
      <c r="BK31" s="27" t="n">
        <f aca="false">IF(AQ31&lt;&gt;0,AP31/AQ31,0)</f>
        <v>0</v>
      </c>
      <c r="BL31" s="177" t="s">
        <v>6</v>
      </c>
    </row>
    <row r="32" customFormat="false" ht="16.5" hidden="true" customHeight="true" outlineLevel="0" collapsed="false">
      <c r="A32" s="26"/>
      <c r="C32" s="27"/>
      <c r="D32" s="28"/>
      <c r="E32" s="162"/>
      <c r="F32" s="155" t="n">
        <f aca="false">T138</f>
        <v>0</v>
      </c>
      <c r="G32" s="156" t="n">
        <f aca="false">U138</f>
        <v>0</v>
      </c>
      <c r="H32" s="90" t="n">
        <f aca="false">T139</f>
        <v>0</v>
      </c>
      <c r="I32" s="157" t="n">
        <f aca="false">U139</f>
        <v>0</v>
      </c>
      <c r="J32" s="155" t="n">
        <f aca="false">T140</f>
        <v>0</v>
      </c>
      <c r="K32" s="156" t="n">
        <f aca="false">U140</f>
        <v>0</v>
      </c>
      <c r="L32" s="90" t="n">
        <f aca="false">T141</f>
        <v>0</v>
      </c>
      <c r="M32" s="157" t="n">
        <f aca="false">U141</f>
        <v>0</v>
      </c>
      <c r="N32" s="155" t="n">
        <f aca="false">T142</f>
        <v>0</v>
      </c>
      <c r="O32" s="156" t="n">
        <f aca="false">U142</f>
        <v>0</v>
      </c>
      <c r="P32" s="90" t="n">
        <f aca="false">T143</f>
        <v>0</v>
      </c>
      <c r="Q32" s="157" t="n">
        <f aca="false">U143</f>
        <v>0</v>
      </c>
      <c r="R32" s="155" t="n">
        <f aca="false">T144</f>
        <v>0</v>
      </c>
      <c r="S32" s="89" t="n">
        <f aca="false">U144</f>
        <v>0</v>
      </c>
      <c r="T32" s="185" t="n">
        <f aca="false">T145</f>
        <v>0</v>
      </c>
      <c r="U32" s="186" t="n">
        <f aca="false">U145</f>
        <v>0</v>
      </c>
      <c r="V32" s="88" t="n">
        <f aca="false">T146</f>
        <v>0</v>
      </c>
      <c r="W32" s="89" t="n">
        <f aca="false">U146</f>
        <v>0</v>
      </c>
      <c r="X32" s="90" t="s">
        <v>23</v>
      </c>
      <c r="Y32" s="91" t="s">
        <v>23</v>
      </c>
      <c r="Z32" s="92" t="n">
        <f aca="false">T147</f>
        <v>0</v>
      </c>
      <c r="AA32" s="92" t="n">
        <f aca="false">U147</f>
        <v>0</v>
      </c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187" t="n">
        <f aca="false">SUM(F32,H32,J32,L32,N32,P32,R32,T32,V32,Z32)</f>
        <v>0</v>
      </c>
      <c r="AM32" s="187" t="n">
        <f aca="false">SUM(G32,I32,K32,M32,O32,Q32,S32,U32,W32,AA32)</f>
        <v>0</v>
      </c>
      <c r="AN32" s="187" t="n">
        <f aca="false">SUM(Y5,Y8,Y11,Y14,Y17,Y20,Y23,Y26,Y29,Y35)</f>
        <v>0</v>
      </c>
      <c r="AO32" s="188" t="n">
        <f aca="false">SUM(X5,X8,X11,X14,X17,X20,X23,X26,X29,X35)</f>
        <v>0</v>
      </c>
      <c r="AP32" s="189" t="n">
        <f aca="false">AL32+AN32</f>
        <v>0</v>
      </c>
      <c r="AQ32" s="190" t="n">
        <f aca="false">AM32+AO32</f>
        <v>0</v>
      </c>
      <c r="AR32" s="191"/>
      <c r="AS32" s="192"/>
      <c r="AT32" s="3" t="s">
        <v>26</v>
      </c>
      <c r="AU32" s="27"/>
      <c r="AV32" s="27"/>
      <c r="AW32" s="175"/>
      <c r="AX32" s="27" t="n">
        <f aca="false">IF(X4&lt;Y4,1,0)</f>
        <v>0</v>
      </c>
      <c r="AY32" s="24" t="n">
        <f aca="false">IF(AW32&lt;AW35,7,6)</f>
        <v>6</v>
      </c>
      <c r="AZ32" s="27" t="n">
        <f aca="false">IF(X10&lt;Y10,1,0)</f>
        <v>0</v>
      </c>
      <c r="BA32" s="176" t="n">
        <f aca="false">IF(X13&lt;Y13,1,0)</f>
        <v>0</v>
      </c>
      <c r="BB32" s="27" t="n">
        <f aca="false">IF(X16&lt;Y16,1,0)</f>
        <v>0</v>
      </c>
      <c r="BC32" s="176" t="n">
        <f aca="false">IF(X19&lt;Y19,1,0)</f>
        <v>0</v>
      </c>
      <c r="BD32" s="27" t="n">
        <f aca="false">IF(X22&lt;Y22,1,0)</f>
        <v>0</v>
      </c>
      <c r="BE32" s="176" t="n">
        <f aca="false">IF(X25&lt;Y25,1,0)</f>
        <v>0</v>
      </c>
      <c r="BF32" s="27" t="n">
        <f aca="false">IF(X28&lt;Y28,1,0)</f>
        <v>0</v>
      </c>
      <c r="BG32" s="176" t="n">
        <f aca="false">IF(X31&lt;Y31,1,0)</f>
        <v>0</v>
      </c>
      <c r="BH32" s="27" t="n">
        <f aca="false">SUM(AX32:BG32)</f>
        <v>6</v>
      </c>
      <c r="BI32" s="27"/>
      <c r="BJ32" s="27"/>
      <c r="BK32" s="27"/>
    </row>
    <row r="33" customFormat="false" ht="15.75" hidden="true" customHeight="true" outlineLevel="0" collapsed="false">
      <c r="A33" s="26"/>
      <c r="C33" s="27"/>
      <c r="D33" s="28"/>
      <c r="E33" s="162"/>
      <c r="F33" s="163" t="str">
        <f aca="false">P149</f>
        <v/>
      </c>
      <c r="G33" s="164" t="str">
        <f aca="false">Q149</f>
        <v/>
      </c>
      <c r="H33" s="165" t="str">
        <f aca="false">P150</f>
        <v/>
      </c>
      <c r="I33" s="166" t="str">
        <f aca="false">Q150</f>
        <v/>
      </c>
      <c r="J33" s="163" t="str">
        <f aca="false">P151</f>
        <v/>
      </c>
      <c r="K33" s="164" t="str">
        <f aca="false">Q151</f>
        <v/>
      </c>
      <c r="L33" s="165" t="str">
        <f aca="false">P152</f>
        <v/>
      </c>
      <c r="M33" s="166" t="str">
        <f aca="false">Q152</f>
        <v/>
      </c>
      <c r="N33" s="163" t="str">
        <f aca="false">P153</f>
        <v/>
      </c>
      <c r="O33" s="164" t="str">
        <f aca="false">Q153</f>
        <v/>
      </c>
      <c r="P33" s="165" t="str">
        <f aca="false">P154</f>
        <v/>
      </c>
      <c r="Q33" s="166" t="str">
        <f aca="false">Q154</f>
        <v/>
      </c>
      <c r="R33" s="163" t="str">
        <f aca="false">P155</f>
        <v/>
      </c>
      <c r="S33" s="113" t="str">
        <f aca="false">Q155</f>
        <v/>
      </c>
      <c r="T33" s="114" t="str">
        <f aca="false">P156</f>
        <v/>
      </c>
      <c r="U33" s="167" t="str">
        <f aca="false">Q156</f>
        <v/>
      </c>
      <c r="V33" s="112" t="str">
        <f aca="false">P157</f>
        <v/>
      </c>
      <c r="W33" s="113" t="str">
        <f aca="false">Q157</f>
        <v/>
      </c>
      <c r="X33" s="114" t="str">
        <f aca="false">P158</f>
        <v/>
      </c>
      <c r="Y33" s="115" t="str">
        <f aca="false">Q158</f>
        <v/>
      </c>
      <c r="Z33" s="116" t="s">
        <v>23</v>
      </c>
      <c r="AA33" s="116" t="s">
        <v>23</v>
      </c>
      <c r="AB33" s="115"/>
      <c r="AC33" s="115"/>
      <c r="AD33" s="115"/>
      <c r="AE33" s="115"/>
      <c r="AF33" s="115"/>
      <c r="AG33" s="115"/>
      <c r="AH33" s="115"/>
      <c r="AI33" s="115"/>
      <c r="AJ33" s="115"/>
      <c r="AK33" s="115"/>
      <c r="AL33" s="168" t="n">
        <f aca="false">SUM(F33,H33,J33,L33,N33,P33,R33,T33,V33,X33)</f>
        <v>0</v>
      </c>
      <c r="AM33" s="169" t="n">
        <f aca="false">SUM(G33,I33,K33,M33,O33,Q33,S33,U33,W33,Y33)</f>
        <v>0</v>
      </c>
      <c r="AN33" s="168" t="n">
        <f aca="false">SUM(AA3,AA6,AA9,AA12,AA15,AA18,AA21,AA24,AA27,AA30)</f>
        <v>0</v>
      </c>
      <c r="AO33" s="170" t="n">
        <f aca="false">SUM(Z3,Z6,Z9,Z12,Z15,Z18,Z21,Z24,Z27,Z30)</f>
        <v>0</v>
      </c>
      <c r="AP33" s="171" t="n">
        <f aca="false">AL33+AN33</f>
        <v>0</v>
      </c>
      <c r="AQ33" s="172" t="n">
        <f aca="false">AM33+AO33</f>
        <v>0</v>
      </c>
      <c r="AR33" s="193" t="str">
        <f aca="false">IF(AQ33=0,"",AP33/AQ33)</f>
        <v/>
      </c>
      <c r="AS33" s="174" t="n">
        <f aca="false">BH34</f>
        <v>-3</v>
      </c>
      <c r="AT33" s="3" t="s">
        <v>24</v>
      </c>
      <c r="AU33" s="175" t="n">
        <f aca="false">AP35*100-AQ35</f>
        <v>0</v>
      </c>
      <c r="AV33" s="175" t="n">
        <f aca="false">AR34</f>
        <v>0</v>
      </c>
      <c r="AW33" s="175"/>
      <c r="AX33" s="175" t="n">
        <f aca="false">IF(F34&gt;G34,1,0)</f>
        <v>0</v>
      </c>
      <c r="AY33" s="24" t="n">
        <f aca="false">IF(AW33&lt;AW36,7,6)</f>
        <v>6</v>
      </c>
      <c r="AZ33" s="176" t="n">
        <f aca="false">IF(J34&gt;K34,1,0)</f>
        <v>0</v>
      </c>
      <c r="BA33" s="175" t="n">
        <f aca="false">IF(L34&gt;M34,1,0)</f>
        <v>0</v>
      </c>
      <c r="BB33" s="176" t="n">
        <f aca="false">IF(N34&gt;O34,1,0)</f>
        <v>0</v>
      </c>
      <c r="BC33" s="175" t="n">
        <f aca="false">IF(P34&gt;Q34,1,0)</f>
        <v>0</v>
      </c>
      <c r="BD33" s="176" t="n">
        <f aca="false">IF(R34&gt;S34,1,0)</f>
        <v>0</v>
      </c>
      <c r="BE33" s="175" t="n">
        <f aca="false">IF(T34&gt;U34,1,0)</f>
        <v>0</v>
      </c>
      <c r="BF33" s="176" t="n">
        <f aca="false">IF(V34&gt;W34,1,0)</f>
        <v>0</v>
      </c>
      <c r="BG33" s="175" t="n">
        <f aca="false">IF(X34&gt;Y34,1,0)</f>
        <v>0</v>
      </c>
      <c r="BH33" s="175" t="n">
        <f aca="false">SUM(AX33:BG33)</f>
        <v>6</v>
      </c>
      <c r="BI33" s="27"/>
      <c r="BJ33" s="27" t="n">
        <f aca="false">IF(AQ33&lt;&gt;0,ROUND(AP33/AQ33,1)*10,0)</f>
        <v>0</v>
      </c>
      <c r="BK33" s="27" t="n">
        <f aca="false">IF(AQ33&lt;&gt;0,AP33/AQ33,0)</f>
        <v>0</v>
      </c>
      <c r="BL33" s="177" t="s">
        <v>25</v>
      </c>
    </row>
    <row r="34" customFormat="false" ht="15.75" hidden="true" customHeight="true" outlineLevel="0" collapsed="false">
      <c r="A34" s="26"/>
      <c r="C34" s="27"/>
      <c r="D34" s="28"/>
      <c r="E34" s="162"/>
      <c r="F34" s="149" t="str">
        <f aca="false">R149</f>
        <v/>
      </c>
      <c r="G34" s="150" t="str">
        <f aca="false">S149</f>
        <v/>
      </c>
      <c r="H34" s="151" t="str">
        <f aca="false">R150</f>
        <v/>
      </c>
      <c r="I34" s="152" t="str">
        <f aca="false">S150</f>
        <v/>
      </c>
      <c r="J34" s="149" t="str">
        <f aca="false">R151</f>
        <v/>
      </c>
      <c r="K34" s="150" t="str">
        <f aca="false">S151</f>
        <v/>
      </c>
      <c r="L34" s="151" t="str">
        <f aca="false">R152</f>
        <v/>
      </c>
      <c r="M34" s="152" t="str">
        <f aca="false">S152</f>
        <v/>
      </c>
      <c r="N34" s="149" t="str">
        <f aca="false">R153</f>
        <v/>
      </c>
      <c r="O34" s="150" t="str">
        <f aca="false">S153</f>
        <v/>
      </c>
      <c r="P34" s="151" t="str">
        <f aca="false">R154</f>
        <v/>
      </c>
      <c r="Q34" s="152" t="str">
        <f aca="false">S154</f>
        <v/>
      </c>
      <c r="R34" s="149" t="str">
        <f aca="false">R155</f>
        <v/>
      </c>
      <c r="S34" s="67" t="str">
        <f aca="false">S155</f>
        <v/>
      </c>
      <c r="T34" s="68" t="str">
        <f aca="false">R156</f>
        <v/>
      </c>
      <c r="U34" s="178" t="str">
        <f aca="false">S156</f>
        <v/>
      </c>
      <c r="V34" s="66" t="str">
        <f aca="false">R157</f>
        <v/>
      </c>
      <c r="W34" s="67" t="str">
        <f aca="false">S157</f>
        <v/>
      </c>
      <c r="X34" s="68" t="str">
        <f aca="false">R158</f>
        <v/>
      </c>
      <c r="Y34" s="45" t="str">
        <f aca="false">S158</f>
        <v/>
      </c>
      <c r="Z34" s="46" t="s">
        <v>23</v>
      </c>
      <c r="AA34" s="46" t="s">
        <v>23</v>
      </c>
      <c r="AB34" s="46" t="n">
        <f aca="false">BI159</f>
        <v>0</v>
      </c>
      <c r="AC34" s="46" t="n">
        <f aca="false">BA159+BE159</f>
        <v>0</v>
      </c>
      <c r="AD34" s="46" t="n">
        <f aca="false">BB159+BF159</f>
        <v>0</v>
      </c>
      <c r="AE34" s="46" t="n">
        <f aca="false">BC159+BG159</f>
        <v>0</v>
      </c>
      <c r="AF34" s="46" t="n">
        <f aca="false">BD159+BH159</f>
        <v>0</v>
      </c>
      <c r="AG34" s="46" t="n">
        <f aca="false">AP34</f>
        <v>0</v>
      </c>
      <c r="AH34" s="46" t="n">
        <f aca="false">AQ34</f>
        <v>0</v>
      </c>
      <c r="AI34" s="46" t="n">
        <f aca="false">AP35</f>
        <v>0</v>
      </c>
      <c r="AJ34" s="46" t="n">
        <f aca="false">AQ35</f>
        <v>0</v>
      </c>
      <c r="AK34" s="46" t="n">
        <f aca="false">AS33</f>
        <v>-3</v>
      </c>
      <c r="AL34" s="179" t="n">
        <f aca="false">SUM(F34,H34,J34,L34,N34,P34,R34,T34,V34,X34)</f>
        <v>0</v>
      </c>
      <c r="AM34" s="179" t="n">
        <f aca="false">SUM(G34,I34,K34,M34,O34,Q34,S34,U34,W34,Y34)</f>
        <v>0</v>
      </c>
      <c r="AN34" s="179" t="n">
        <f aca="false">SUM(AA4,AA7,AA10,AA13,AA16,AA19,AA22,AA25,AA28,AA31)</f>
        <v>0</v>
      </c>
      <c r="AO34" s="180" t="n">
        <f aca="false">SUM(Z4,Z7,Z10,Z13,Z16,Z19,Z22,Z25,Z28,Z31)</f>
        <v>0</v>
      </c>
      <c r="AP34" s="181" t="n">
        <f aca="false">AL34+AN34</f>
        <v>0</v>
      </c>
      <c r="AQ34" s="182" t="n">
        <f aca="false">AM34+AO34</f>
        <v>0</v>
      </c>
      <c r="AR34" s="183" t="n">
        <f aca="false">AP34-AQ34</f>
        <v>0</v>
      </c>
      <c r="AS34" s="184"/>
      <c r="AU34" s="175"/>
      <c r="AV34" s="175"/>
      <c r="AW34" s="175" t="n">
        <f aca="false">AP35*100000000-AQ35*10000000+BJ34+BJ33</f>
        <v>0</v>
      </c>
      <c r="AX34" s="175"/>
      <c r="AY34" s="24" t="n">
        <f aca="false">IF(AW34&lt;AW37,7,6)</f>
        <v>6</v>
      </c>
      <c r="AZ34" s="175" t="n">
        <f aca="false">IF(AW34&lt;AW7,AY34,AY34-1)</f>
        <v>5</v>
      </c>
      <c r="BA34" s="176" t="n">
        <f aca="false">IF(AW34&lt;AW10,AZ34,AZ34-1)</f>
        <v>4</v>
      </c>
      <c r="BB34" s="175" t="n">
        <f aca="false">IF(AW34&lt;AW13,BA34,BA34-1)</f>
        <v>3</v>
      </c>
      <c r="BC34" s="176" t="n">
        <f aca="false">IF(AW34&lt;AW16,BB34,BB34-1)</f>
        <v>2</v>
      </c>
      <c r="BD34" s="175" t="n">
        <f aca="false">IF(AW34&lt;AW19,BC34,BC34-1)</f>
        <v>1</v>
      </c>
      <c r="BE34" s="176" t="n">
        <f aca="false">IF(AW34&lt;AW22,BD34,BD34-1)</f>
        <v>0</v>
      </c>
      <c r="BF34" s="175" t="n">
        <f aca="false">IF(AW34&lt;AW25,BE34,BE34-1)</f>
        <v>-1</v>
      </c>
      <c r="BG34" s="176" t="n">
        <f aca="false">IF(AW34&lt;AW28,BF34,BF34-1)</f>
        <v>-2</v>
      </c>
      <c r="BH34" s="175" t="n">
        <f aca="false">IF(AW34&lt;AW31,BG34,BG34-1)</f>
        <v>-3</v>
      </c>
      <c r="BI34" s="27" t="n">
        <f aca="false">BH33+BH35</f>
        <v>13</v>
      </c>
      <c r="BJ34" s="27" t="n">
        <f aca="false">IF(AQ34&lt;&gt;0,ROUND(AP34/AQ34,1)*10000,0)</f>
        <v>0</v>
      </c>
      <c r="BK34" s="27" t="n">
        <f aca="false">IF(AQ34&lt;&gt;0,AP34/AQ34,0)</f>
        <v>0</v>
      </c>
      <c r="BL34" s="177" t="s">
        <v>6</v>
      </c>
    </row>
    <row r="35" customFormat="false" ht="16.5" hidden="true" customHeight="true" outlineLevel="0" collapsed="false">
      <c r="A35" s="26"/>
      <c r="C35" s="27"/>
      <c r="D35" s="28"/>
      <c r="E35" s="162"/>
      <c r="F35" s="155" t="n">
        <f aca="false">T149</f>
        <v>0</v>
      </c>
      <c r="G35" s="156" t="n">
        <f aca="false">U149</f>
        <v>0</v>
      </c>
      <c r="H35" s="90" t="n">
        <f aca="false">T150</f>
        <v>0</v>
      </c>
      <c r="I35" s="157" t="n">
        <f aca="false">U150</f>
        <v>0</v>
      </c>
      <c r="J35" s="155" t="n">
        <f aca="false">T151</f>
        <v>0</v>
      </c>
      <c r="K35" s="156" t="n">
        <f aca="false">U151</f>
        <v>0</v>
      </c>
      <c r="L35" s="90" t="n">
        <f aca="false">T152</f>
        <v>0</v>
      </c>
      <c r="M35" s="157" t="n">
        <f aca="false">U152</f>
        <v>0</v>
      </c>
      <c r="N35" s="155" t="n">
        <f aca="false">T153</f>
        <v>0</v>
      </c>
      <c r="O35" s="156" t="n">
        <f aca="false">U153</f>
        <v>0</v>
      </c>
      <c r="P35" s="90" t="n">
        <f aca="false">T154</f>
        <v>0</v>
      </c>
      <c r="Q35" s="157" t="n">
        <f aca="false">U154</f>
        <v>0</v>
      </c>
      <c r="R35" s="155" t="n">
        <f aca="false">T155</f>
        <v>0</v>
      </c>
      <c r="S35" s="89" t="n">
        <f aca="false">U155</f>
        <v>0</v>
      </c>
      <c r="T35" s="185" t="n">
        <f aca="false">T156</f>
        <v>0</v>
      </c>
      <c r="U35" s="186" t="n">
        <f aca="false">U156</f>
        <v>0</v>
      </c>
      <c r="V35" s="88" t="n">
        <f aca="false">T157</f>
        <v>0</v>
      </c>
      <c r="W35" s="89" t="n">
        <f aca="false">U157</f>
        <v>0</v>
      </c>
      <c r="X35" s="90" t="n">
        <f aca="false">T158</f>
        <v>0</v>
      </c>
      <c r="Y35" s="91" t="n">
        <f aca="false">U158</f>
        <v>0</v>
      </c>
      <c r="Z35" s="92" t="s">
        <v>23</v>
      </c>
      <c r="AA35" s="92" t="s">
        <v>23</v>
      </c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187" t="n">
        <f aca="false">SUM(F35,H35,J35,L35,N35,P35,R35,T35,V35,X35)</f>
        <v>0</v>
      </c>
      <c r="AM35" s="187" t="n">
        <f aca="false">SUM(G35,I35,K35,M35,O35,Q35,S35,U35,W35,Y35)</f>
        <v>0</v>
      </c>
      <c r="AN35" s="187" t="n">
        <f aca="false">SUM(AA5,AA8,AA11,AA14,AA17,AA20,AA23,AA26,AA29,AA32)</f>
        <v>0</v>
      </c>
      <c r="AO35" s="188" t="n">
        <f aca="false">SUM(Z5,Z8,Z11,Z14,Z17,Z20,Z23,Z26,Z29,Z32)</f>
        <v>0</v>
      </c>
      <c r="AP35" s="189" t="n">
        <f aca="false">AL35+AN35</f>
        <v>0</v>
      </c>
      <c r="AQ35" s="190" t="n">
        <f aca="false">AM35+AO35</f>
        <v>0</v>
      </c>
      <c r="AR35" s="195"/>
      <c r="AS35" s="192"/>
      <c r="AT35" s="3" t="s">
        <v>26</v>
      </c>
      <c r="AU35" s="175"/>
      <c r="AV35" s="175"/>
      <c r="AW35" s="175"/>
      <c r="AX35" s="175" t="n">
        <f aca="false">IF(Z4&lt;AA4,1,0)</f>
        <v>0</v>
      </c>
      <c r="AY35" s="24" t="n">
        <f aca="false">IF(AW35&lt;AW38,7,6)</f>
        <v>7</v>
      </c>
      <c r="AZ35" s="175" t="n">
        <f aca="false">IF(Z10&lt;AA10,1,0)</f>
        <v>0</v>
      </c>
      <c r="BA35" s="176" t="n">
        <f aca="false">IF(Z13&lt;AA13,1,0)</f>
        <v>0</v>
      </c>
      <c r="BB35" s="175" t="n">
        <f aca="false">IF(Z16&lt;AA16,1,0)</f>
        <v>0</v>
      </c>
      <c r="BC35" s="176" t="n">
        <f aca="false">IF(Z19&lt;AA19,1,0)</f>
        <v>0</v>
      </c>
      <c r="BD35" s="175" t="n">
        <f aca="false">IF(Z22&lt;AA22,1,0)</f>
        <v>0</v>
      </c>
      <c r="BE35" s="176" t="n">
        <f aca="false">IF(Z25&lt;AA25,1,0)</f>
        <v>0</v>
      </c>
      <c r="BF35" s="175" t="n">
        <f aca="false">IF(Z28&lt;AA28,1,0)</f>
        <v>0</v>
      </c>
      <c r="BG35" s="176" t="n">
        <f aca="false">IF(Z31&lt;AA31,1,0)</f>
        <v>0</v>
      </c>
      <c r="BH35" s="175" t="n">
        <f aca="false">SUM(AX35:BG35)</f>
        <v>7</v>
      </c>
      <c r="BI35" s="27"/>
      <c r="BJ35" s="27"/>
      <c r="BK35" s="27"/>
    </row>
    <row r="36" customFormat="false" ht="15.75" hidden="false" customHeight="true" outlineLevel="0" collapsed="false">
      <c r="A36" s="26"/>
      <c r="C36" s="27"/>
      <c r="D36" s="28"/>
      <c r="E36" s="28"/>
      <c r="AR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</row>
    <row r="37" customFormat="false" ht="12.75" hidden="false" customHeight="true" outlineLevel="0" collapsed="false">
      <c r="A37" s="196"/>
      <c r="B37" s="197" t="s">
        <v>31</v>
      </c>
      <c r="C37" s="198" t="s">
        <v>32</v>
      </c>
      <c r="D37" s="196" t="s">
        <v>33</v>
      </c>
      <c r="E37" s="196" t="s">
        <v>34</v>
      </c>
      <c r="F37" s="199" t="s">
        <v>35</v>
      </c>
      <c r="G37" s="199"/>
      <c r="H37" s="199" t="s">
        <v>36</v>
      </c>
      <c r="I37" s="199"/>
      <c r="J37" s="199" t="s">
        <v>37</v>
      </c>
      <c r="K37" s="199"/>
      <c r="L37" s="199" t="s">
        <v>38</v>
      </c>
      <c r="M37" s="199"/>
      <c r="N37" s="199" t="s">
        <v>39</v>
      </c>
      <c r="O37" s="199"/>
      <c r="P37" s="199" t="s">
        <v>7</v>
      </c>
      <c r="Q37" s="199"/>
      <c r="R37" s="199" t="s">
        <v>40</v>
      </c>
      <c r="S37" s="199"/>
      <c r="T37" s="199" t="s">
        <v>41</v>
      </c>
      <c r="U37" s="199"/>
      <c r="V37" s="199" t="s">
        <v>42</v>
      </c>
      <c r="W37" s="199"/>
      <c r="X37" s="199"/>
      <c r="Y37" s="199"/>
      <c r="Z37" s="199"/>
      <c r="AA37" s="199"/>
      <c r="AB37" s="199"/>
      <c r="AC37" s="199"/>
      <c r="AD37" s="199"/>
      <c r="AE37" s="199"/>
      <c r="AF37" s="199"/>
      <c r="AG37" s="199"/>
      <c r="AH37" s="199"/>
      <c r="AI37" s="199"/>
      <c r="AJ37" s="199"/>
      <c r="AK37" s="199"/>
      <c r="AL37" s="199"/>
      <c r="AM37" s="199"/>
      <c r="AN37" s="196"/>
      <c r="AO37" s="196"/>
      <c r="AP37" s="196"/>
      <c r="AQ37" s="196"/>
      <c r="AR37" s="200"/>
      <c r="AS37" s="196"/>
      <c r="AT37" s="201"/>
      <c r="AU37" s="200"/>
      <c r="AV37" s="200"/>
      <c r="AW37" s="200"/>
      <c r="AX37" s="200"/>
      <c r="AY37" s="200"/>
      <c r="AZ37" s="200"/>
      <c r="BA37" s="202" t="s">
        <v>43</v>
      </c>
      <c r="BB37" s="202"/>
      <c r="BC37" s="202"/>
      <c r="BD37" s="202"/>
      <c r="BE37" s="202" t="s">
        <v>44</v>
      </c>
      <c r="BF37" s="202"/>
      <c r="BG37" s="202"/>
      <c r="BH37" s="202"/>
      <c r="BI37" s="200"/>
      <c r="BJ37" s="27"/>
      <c r="BK37" s="27"/>
    </row>
    <row r="38" customFormat="false" ht="13.5" hidden="false" customHeight="true" outlineLevel="0" collapsed="false">
      <c r="A38" s="26"/>
      <c r="C38" s="27"/>
      <c r="AQ38" s="203" t="s">
        <v>45</v>
      </c>
      <c r="AR38" s="203"/>
      <c r="AS38" s="203" t="s">
        <v>46</v>
      </c>
      <c r="AT38" s="203"/>
      <c r="AU38" s="203" t="s">
        <v>47</v>
      </c>
      <c r="AV38" s="203"/>
      <c r="AW38" s="203" t="s">
        <v>48</v>
      </c>
      <c r="AX38" s="203"/>
      <c r="AY38" s="203" t="s">
        <v>49</v>
      </c>
      <c r="AZ38" s="203"/>
      <c r="BA38" s="204" t="s">
        <v>50</v>
      </c>
      <c r="BB38" s="204" t="s">
        <v>51</v>
      </c>
      <c r="BC38" s="204" t="s">
        <v>52</v>
      </c>
      <c r="BD38" s="204" t="s">
        <v>53</v>
      </c>
      <c r="BE38" s="204" t="s">
        <v>50</v>
      </c>
      <c r="BF38" s="204" t="s">
        <v>51</v>
      </c>
      <c r="BG38" s="204" t="s">
        <v>52</v>
      </c>
      <c r="BH38" s="204" t="s">
        <v>53</v>
      </c>
      <c r="BI38" s="27"/>
    </row>
    <row r="39" customFormat="false" ht="13.5" hidden="false" customHeight="true" outlineLevel="0" collapsed="false">
      <c r="A39" s="205"/>
      <c r="B39" s="206"/>
      <c r="C39" s="207"/>
      <c r="D39" s="208" t="str">
        <f aca="false">E3</f>
        <v>TV Rodenbach Gold</v>
      </c>
      <c r="E39" s="209" t="str">
        <f aca="false">E6</f>
        <v>TSG Trppstadt</v>
      </c>
      <c r="F39" s="210"/>
      <c r="G39" s="211"/>
      <c r="H39" s="212"/>
      <c r="I39" s="213"/>
      <c r="J39" s="210"/>
      <c r="K39" s="211"/>
      <c r="L39" s="212"/>
      <c r="M39" s="213"/>
      <c r="N39" s="210"/>
      <c r="O39" s="211"/>
      <c r="P39" s="214" t="str">
        <f aca="false">IF(F39="","",F39+H39+J39+L39+N39)</f>
        <v/>
      </c>
      <c r="Q39" s="215" t="str">
        <f aca="false">IF(G39="","",G39+I39+K39+M39+O39)</f>
        <v/>
      </c>
      <c r="R39" s="216" t="str">
        <f aca="false">IF(F39="","",AQ39+AS39+AU39+AW39+AY39)</f>
        <v/>
      </c>
      <c r="S39" s="217" t="str">
        <f aca="false">IF(G39="","",AR39+AT39+AV39+AX39+AZ39)</f>
        <v/>
      </c>
      <c r="T39" s="218" t="n">
        <f aca="false">IF(AND(R39&lt;&gt;"",R39=3,S39=0),3,              (IF(AND(R39&lt;&gt;"",R39=3,S39=1),3,                           (IF(AND(R39&lt;&gt;"",R39=3,S39=2),2,                        (IF(AND(R39&lt;&gt;"",R39=2),1,                                                 (IF(AND(R39&lt;&gt;"",R39=1),0,                                                               (IF(AND(R39&lt;&gt;"",R39=0),0,                                                                                0)))))))))))</f>
        <v>0</v>
      </c>
      <c r="U39" s="219" t="n">
        <f aca="false">IF(AND(S39&lt;&gt;"",S39=3,R39=0),3,              (IF(AND(S39&lt;&gt;"",S39=3,R39=1),3,                           (IF(AND(S39&lt;&gt;"",S39=3,R39=2),2,                        (IF(AND(S39&lt;&gt;"",S39=2),1,                                                 (IF(AND(S39&lt;&gt;"",S39=1),0,                                                               (IF(AND(S39&lt;&gt;"",S39=0),0,                                                                                0)))))))))))</f>
        <v>0</v>
      </c>
      <c r="V39" s="220"/>
      <c r="W39" s="220"/>
      <c r="X39" s="220"/>
      <c r="Y39" s="220"/>
      <c r="Z39" s="220"/>
      <c r="AA39" s="220"/>
      <c r="AB39" s="220"/>
      <c r="AC39" s="220"/>
      <c r="AD39" s="220"/>
      <c r="AE39" s="220"/>
      <c r="AF39" s="220"/>
      <c r="AG39" s="220"/>
      <c r="AH39" s="220"/>
      <c r="AI39" s="220"/>
      <c r="AJ39" s="220"/>
      <c r="AK39" s="220"/>
      <c r="AL39" s="220"/>
      <c r="AM39" s="221" t="str">
        <f aca="true">IF(U39&lt;&gt;"","",IF(C39&lt;&gt;"","verlegt",IF(B39&lt;TODAY(),"offen","")))</f>
        <v/>
      </c>
      <c r="AN39" s="221"/>
      <c r="AO39" s="222" t="str">
        <f aca="true">IF(U39&lt;&gt;"","",IF(C39="","",IF(C39&lt;TODAY(),"offen","")))</f>
        <v/>
      </c>
      <c r="AP39" s="222"/>
      <c r="AQ39" s="223" t="n">
        <f aca="false">IF(F39&gt;G39,1,0)</f>
        <v>0</v>
      </c>
      <c r="AR39" s="223" t="n">
        <f aca="false">IF(G39&gt;F39,1,0)</f>
        <v>0</v>
      </c>
      <c r="AS39" s="27" t="n">
        <f aca="false">IF(H39&gt;I39,1,0)</f>
        <v>0</v>
      </c>
      <c r="AT39" s="27" t="n">
        <f aca="false">IF(I39&gt;H39,1,0)</f>
        <v>0</v>
      </c>
      <c r="AU39" s="223" t="n">
        <f aca="false">IF(J39&gt;K39,1,0)</f>
        <v>0</v>
      </c>
      <c r="AV39" s="223" t="n">
        <f aca="false">IF(K39&gt;J39,1,0)</f>
        <v>0</v>
      </c>
      <c r="AW39" s="27" t="n">
        <f aca="false">IF(L39&gt;M39,1,0)</f>
        <v>0</v>
      </c>
      <c r="AX39" s="27" t="n">
        <f aca="false">IF(M39&gt;L39,1,0)</f>
        <v>0</v>
      </c>
      <c r="AY39" s="223" t="n">
        <f aca="false">IF(N39&gt;O39,1,0)</f>
        <v>0</v>
      </c>
      <c r="AZ39" s="223" t="n">
        <f aca="false">IF(O39&gt;N39,1,0)</f>
        <v>0</v>
      </c>
      <c r="BA39" s="177" t="n">
        <f aca="false">IF(T39=3,1,0)</f>
        <v>0</v>
      </c>
      <c r="BB39" s="177" t="n">
        <f aca="false">IF(T39=2,1,0)</f>
        <v>0</v>
      </c>
      <c r="BC39" s="177" t="n">
        <f aca="false">IF(T39=1,1,0)</f>
        <v>0</v>
      </c>
      <c r="BD39" s="177" t="n">
        <f aca="false">IF(AND(T39=0,U39&lt;&gt;0),1,0)</f>
        <v>0</v>
      </c>
      <c r="BE39" s="177" t="n">
        <f aca="false">IF(U50=3,1,0)</f>
        <v>0</v>
      </c>
      <c r="BF39" s="177" t="n">
        <f aca="false">IF(U50=2,1,0)</f>
        <v>0</v>
      </c>
      <c r="BG39" s="177" t="n">
        <f aca="false">IF(U50=1,1,0)</f>
        <v>0</v>
      </c>
      <c r="BH39" s="177" t="n">
        <f aca="false">IF(AND(U50=0,T50&lt;&gt;0),1,0)</f>
        <v>0</v>
      </c>
      <c r="BI39" s="27"/>
    </row>
    <row r="40" customFormat="false" ht="13.5" hidden="false" customHeight="true" outlineLevel="0" collapsed="false">
      <c r="A40" s="224"/>
      <c r="B40" s="225"/>
      <c r="C40" s="226"/>
      <c r="D40" s="227" t="str">
        <f aca="false">D39</f>
        <v>TV Rodenbach Gold</v>
      </c>
      <c r="E40" s="228" t="str">
        <f aca="false">E9</f>
        <v>Tv Rodenbach Silver</v>
      </c>
      <c r="F40" s="229"/>
      <c r="G40" s="230"/>
      <c r="H40" s="231"/>
      <c r="I40" s="232"/>
      <c r="J40" s="229"/>
      <c r="K40" s="230"/>
      <c r="L40" s="231"/>
      <c r="M40" s="232"/>
      <c r="N40" s="229"/>
      <c r="O40" s="230"/>
      <c r="P40" s="233" t="str">
        <f aca="false">IF(F40="","",F40+H40+J40+L40+N40)</f>
        <v/>
      </c>
      <c r="Q40" s="234" t="str">
        <f aca="false">IF(G40="","",G40+I40+K40+M40+O40)</f>
        <v/>
      </c>
      <c r="R40" s="235" t="str">
        <f aca="false">IF(F40="","",AQ40+AS40+AU40+AW40+AY40)</f>
        <v/>
      </c>
      <c r="S40" s="236" t="str">
        <f aca="false">IF(G40="","",AR40+AT40+AV40+AX40+AZ40)</f>
        <v/>
      </c>
      <c r="T40" s="218" t="n">
        <f aca="false">IF(AND(R40&lt;&gt;"",R40=3,S40=0),3,              (IF(AND(R40&lt;&gt;"",R40=3,S40=1),3,                           (IF(AND(R40&lt;&gt;"",R40=3,S40=2),2,                        (IF(AND(R40&lt;&gt;"",R40=2),1,                                                 (IF(AND(R40&lt;&gt;"",R40=1),0,                                                               (IF(AND(R40&lt;&gt;"",R40=0),0,                                                                                0)))))))))))</f>
        <v>0</v>
      </c>
      <c r="U40" s="219" t="n">
        <f aca="false">IF(AND(S40&lt;&gt;"",S40=3,R40=0),3,              (IF(AND(S40&lt;&gt;"",S40=3,R40=1),3,                           (IF(AND(S40&lt;&gt;"",S40=3,R40=2),2,                        (IF(AND(S40&lt;&gt;"",S40=2),1,                                                 (IF(AND(S40&lt;&gt;"",S40=1),0,                                                               (IF(AND(S40&lt;&gt;"",S40=0),0,                                                                                0)))))))))))</f>
        <v>0</v>
      </c>
      <c r="V40" s="237"/>
      <c r="W40" s="237"/>
      <c r="X40" s="237"/>
      <c r="Y40" s="237"/>
      <c r="Z40" s="237"/>
      <c r="AA40" s="237"/>
      <c r="AB40" s="237"/>
      <c r="AC40" s="237"/>
      <c r="AD40" s="237"/>
      <c r="AE40" s="237"/>
      <c r="AF40" s="237"/>
      <c r="AG40" s="237"/>
      <c r="AH40" s="237"/>
      <c r="AI40" s="237"/>
      <c r="AJ40" s="237"/>
      <c r="AK40" s="237"/>
      <c r="AL40" s="237"/>
      <c r="AM40" s="238" t="str">
        <f aca="true">IF(U40&lt;&gt;"","",IF(C40&lt;&gt;"","verlegt",IF(B40&lt;TODAY(),"offen","")))</f>
        <v/>
      </c>
      <c r="AN40" s="238"/>
      <c r="AO40" s="239" t="str">
        <f aca="true">IF(U40&lt;&gt;"","",IF(C40="","",IF(C40&lt;TODAY(),"offen","")))</f>
        <v/>
      </c>
      <c r="AP40" s="239"/>
      <c r="AQ40" s="223" t="n">
        <f aca="false">IF(F40&gt;G40,1,0)</f>
        <v>0</v>
      </c>
      <c r="AR40" s="223" t="n">
        <f aca="false">IF(G40&gt;F40,1,0)</f>
        <v>0</v>
      </c>
      <c r="AS40" s="27" t="n">
        <f aca="false">IF(H40&gt;I40,1,0)</f>
        <v>0</v>
      </c>
      <c r="AT40" s="27" t="n">
        <f aca="false">IF(I40&gt;H40,1,0)</f>
        <v>0</v>
      </c>
      <c r="AU40" s="223" t="n">
        <f aca="false">IF(J40&gt;K40,1,0)</f>
        <v>0</v>
      </c>
      <c r="AV40" s="223" t="n">
        <f aca="false">IF(K40&gt;J40,1,0)</f>
        <v>0</v>
      </c>
      <c r="AW40" s="27" t="n">
        <f aca="false">IF(L40&gt;M40,1,0)</f>
        <v>0</v>
      </c>
      <c r="AX40" s="27" t="n">
        <f aca="false">IF(M40&gt;L40,1,0)</f>
        <v>0</v>
      </c>
      <c r="AY40" s="223" t="n">
        <f aca="false">IF(N40&gt;O40,1,0)</f>
        <v>0</v>
      </c>
      <c r="AZ40" s="223" t="n">
        <f aca="false">IF(O40&gt;N40,1,0)</f>
        <v>0</v>
      </c>
      <c r="BA40" s="177" t="n">
        <f aca="false">IF(T40=3,1,0)</f>
        <v>0</v>
      </c>
      <c r="BB40" s="177" t="n">
        <f aca="false">IF(T40=2,1,0)</f>
        <v>0</v>
      </c>
      <c r="BC40" s="177" t="n">
        <f aca="false">IF(T40=1,1,0)</f>
        <v>0</v>
      </c>
      <c r="BD40" s="177" t="n">
        <f aca="false">IF(AND(T40=0,U40&lt;&gt;0),1,0)</f>
        <v>0</v>
      </c>
      <c r="BE40" s="177" t="n">
        <f aca="false">IF(U61=3,1,0)</f>
        <v>0</v>
      </c>
      <c r="BF40" s="177" t="n">
        <f aca="false">IF(U61=2,1,0)</f>
        <v>0</v>
      </c>
      <c r="BG40" s="177" t="n">
        <f aca="false">IF(U61=1,1,0)</f>
        <v>0</v>
      </c>
      <c r="BH40" s="177" t="n">
        <f aca="false">IF(AND(U61=0,T61&lt;&gt;0),1,0)</f>
        <v>0</v>
      </c>
      <c r="BI40" s="27"/>
    </row>
    <row r="41" customFormat="false" ht="13.5" hidden="false" customHeight="true" outlineLevel="0" collapsed="false">
      <c r="A41" s="224"/>
      <c r="B41" s="225"/>
      <c r="C41" s="226"/>
      <c r="D41" s="227" t="str">
        <f aca="false">D39</f>
        <v>TV Rodenbach Gold</v>
      </c>
      <c r="E41" s="228" t="str">
        <f aca="false">E12</f>
        <v>Niederkirchen/Roßbach</v>
      </c>
      <c r="F41" s="229"/>
      <c r="G41" s="230"/>
      <c r="H41" s="231"/>
      <c r="I41" s="232"/>
      <c r="J41" s="229"/>
      <c r="K41" s="230"/>
      <c r="L41" s="231"/>
      <c r="M41" s="232"/>
      <c r="N41" s="229"/>
      <c r="O41" s="230"/>
      <c r="P41" s="233" t="str">
        <f aca="false">IF(F41="","",F41+H41+J41+L41+N41)</f>
        <v/>
      </c>
      <c r="Q41" s="234" t="str">
        <f aca="false">IF(G41="","",G41+I41+K41+M41+O41)</f>
        <v/>
      </c>
      <c r="R41" s="235" t="str">
        <f aca="false">IF(F41="","",AQ41+AS41+AU41+AW41+AY41)</f>
        <v/>
      </c>
      <c r="S41" s="236" t="str">
        <f aca="false">IF(G41="","",AR41+AT41+AV41+AX41+AZ41)</f>
        <v/>
      </c>
      <c r="T41" s="218" t="n">
        <f aca="false">IF(AND(R41&lt;&gt;"",R41=3,S41=0),3,              (IF(AND(R41&lt;&gt;"",R41=3,S41=1),3,                           (IF(AND(R41&lt;&gt;"",R41=3,S41=2),2,                        (IF(AND(R41&lt;&gt;"",R41=2),1,                                                 (IF(AND(R41&lt;&gt;"",R41=1),0,                                                               (IF(AND(R41&lt;&gt;"",R41=0),0,                                                                                0)))))))))))</f>
        <v>0</v>
      </c>
      <c r="U41" s="219" t="n">
        <f aca="false">IF(AND(S41&lt;&gt;"",S41=3,R41=0),3,              (IF(AND(S41&lt;&gt;"",S41=3,R41=1),3,                           (IF(AND(S41&lt;&gt;"",S41=3,R41=2),2,                        (IF(AND(S41&lt;&gt;"",S41=2),1,                                                 (IF(AND(S41&lt;&gt;"",S41=1),0,                                                               (IF(AND(S41&lt;&gt;"",S41=0),0,                                                                                0)))))))))))</f>
        <v>0</v>
      </c>
      <c r="V41" s="237"/>
      <c r="W41" s="237"/>
      <c r="X41" s="237"/>
      <c r="Y41" s="237"/>
      <c r="Z41" s="237"/>
      <c r="AA41" s="237"/>
      <c r="AB41" s="237"/>
      <c r="AC41" s="237"/>
      <c r="AD41" s="237"/>
      <c r="AE41" s="237"/>
      <c r="AF41" s="237"/>
      <c r="AG41" s="237"/>
      <c r="AH41" s="237"/>
      <c r="AI41" s="237"/>
      <c r="AJ41" s="237"/>
      <c r="AK41" s="237"/>
      <c r="AL41" s="237"/>
      <c r="AM41" s="238" t="str">
        <f aca="true">IF(U41&lt;&gt;"","",IF(C41&lt;&gt;"","verlegt",IF(B41&lt;TODAY(),"offen","")))</f>
        <v/>
      </c>
      <c r="AN41" s="238"/>
      <c r="AO41" s="239" t="str">
        <f aca="true">IF(U41&lt;&gt;"","",IF(C41="","",IF(C41&lt;TODAY(),"offen","")))</f>
        <v/>
      </c>
      <c r="AP41" s="239"/>
      <c r="AQ41" s="223" t="n">
        <f aca="false">IF(F41&gt;G41,1,0)</f>
        <v>0</v>
      </c>
      <c r="AR41" s="223" t="n">
        <f aca="false">IF(G41&gt;F41,1,0)</f>
        <v>0</v>
      </c>
      <c r="AS41" s="27" t="n">
        <f aca="false">IF(H41&gt;I41,1,0)</f>
        <v>0</v>
      </c>
      <c r="AT41" s="27" t="n">
        <f aca="false">IF(I41&gt;H41,1,0)</f>
        <v>0</v>
      </c>
      <c r="AU41" s="223" t="n">
        <f aca="false">IF(J41&gt;K41,1,0)</f>
        <v>0</v>
      </c>
      <c r="AV41" s="223" t="n">
        <f aca="false">IF(K41&gt;J41,1,0)</f>
        <v>0</v>
      </c>
      <c r="AW41" s="27" t="n">
        <f aca="false">IF(L41&gt;M41,1,0)</f>
        <v>0</v>
      </c>
      <c r="AX41" s="27" t="n">
        <f aca="false">IF(M41&gt;L41,1,0)</f>
        <v>0</v>
      </c>
      <c r="AY41" s="223" t="n">
        <f aca="false">IF(N41&gt;O41,1,0)</f>
        <v>0</v>
      </c>
      <c r="AZ41" s="223" t="n">
        <f aca="false">IF(O41&gt;N41,1,0)</f>
        <v>0</v>
      </c>
      <c r="BA41" s="177" t="n">
        <f aca="false">IF(T41=3,1,0)</f>
        <v>0</v>
      </c>
      <c r="BB41" s="177" t="n">
        <f aca="false">IF(T41=2,1,0)</f>
        <v>0</v>
      </c>
      <c r="BC41" s="177" t="n">
        <f aca="false">IF(T41=1,1,0)</f>
        <v>0</v>
      </c>
      <c r="BD41" s="177" t="n">
        <f aca="false">IF(AND(T41=0,U41&lt;&gt;0),1,0)</f>
        <v>0</v>
      </c>
      <c r="BE41" s="177" t="n">
        <f aca="false">IF(U72=3,1,0)</f>
        <v>0</v>
      </c>
      <c r="BF41" s="177" t="n">
        <f aca="false">IF(U72=2,1,0)</f>
        <v>0</v>
      </c>
      <c r="BG41" s="177" t="n">
        <f aca="false">IF(U72=1,1,0)</f>
        <v>0</v>
      </c>
      <c r="BH41" s="177" t="n">
        <f aca="false">IF(AND(U72=0,T72&lt;&gt;0),1,0)</f>
        <v>0</v>
      </c>
      <c r="BI41" s="27"/>
    </row>
    <row r="42" customFormat="false" ht="13.5" hidden="false" customHeight="true" outlineLevel="0" collapsed="false">
      <c r="A42" s="224"/>
      <c r="B42" s="225"/>
      <c r="C42" s="226"/>
      <c r="D42" s="227" t="str">
        <f aca="false">D41</f>
        <v>TV Rodenbach Gold</v>
      </c>
      <c r="E42" s="228" t="str">
        <f aca="false">E15</f>
        <v>TV Rodenbach Bronze</v>
      </c>
      <c r="F42" s="229"/>
      <c r="G42" s="230"/>
      <c r="H42" s="231"/>
      <c r="I42" s="232"/>
      <c r="J42" s="229"/>
      <c r="K42" s="230"/>
      <c r="L42" s="231"/>
      <c r="M42" s="232"/>
      <c r="N42" s="229"/>
      <c r="O42" s="230"/>
      <c r="P42" s="233" t="str">
        <f aca="false">IF(F42="","",F42+H42+J42+L42+N42)</f>
        <v/>
      </c>
      <c r="Q42" s="234" t="str">
        <f aca="false">IF(G42="","",G42+I42+K42+M42+O42)</f>
        <v/>
      </c>
      <c r="R42" s="235" t="str">
        <f aca="false">IF(F42="","",AQ42+AS42+AU42+AW42+AY42)</f>
        <v/>
      </c>
      <c r="S42" s="236" t="str">
        <f aca="false">IF(G42="","",AR42+AT42+AV42+AX42+AZ42)</f>
        <v/>
      </c>
      <c r="T42" s="218" t="n">
        <f aca="false">IF(AND(R42&lt;&gt;"",R42=3,S42=0),3,              (IF(AND(R42&lt;&gt;"",R42=3,S42=1),3,                           (IF(AND(R42&lt;&gt;"",R42=3,S42=2),2,                        (IF(AND(R42&lt;&gt;"",R42=2),1,                                                 (IF(AND(R42&lt;&gt;"",R42=1),0,                                                               (IF(AND(R42&lt;&gt;"",R42=0),0,                                                                                0)))))))))))</f>
        <v>0</v>
      </c>
      <c r="U42" s="219" t="n">
        <f aca="false">IF(AND(S42&lt;&gt;"",S42=3,R42=0),3,              (IF(AND(S42&lt;&gt;"",S42=3,R42=1),3,                           (IF(AND(S42&lt;&gt;"",S42=3,R42=2),2,                        (IF(AND(S42&lt;&gt;"",S42=2),1,                                                 (IF(AND(S42&lt;&gt;"",S42=1),0,                                                               (IF(AND(S42&lt;&gt;"",S42=0),0,                                                                                0)))))))))))</f>
        <v>0</v>
      </c>
      <c r="V42" s="237"/>
      <c r="W42" s="237"/>
      <c r="X42" s="237"/>
      <c r="Y42" s="237"/>
      <c r="Z42" s="237"/>
      <c r="AA42" s="237"/>
      <c r="AB42" s="237"/>
      <c r="AC42" s="237"/>
      <c r="AD42" s="237"/>
      <c r="AE42" s="237"/>
      <c r="AF42" s="237"/>
      <c r="AG42" s="237"/>
      <c r="AH42" s="237"/>
      <c r="AI42" s="237"/>
      <c r="AJ42" s="237"/>
      <c r="AK42" s="237"/>
      <c r="AL42" s="237"/>
      <c r="AM42" s="238" t="str">
        <f aca="true">IF(U42&lt;&gt;"","",IF(C42&lt;&gt;"","verlegt",IF(B42&lt;TODAY(),"offen","")))</f>
        <v/>
      </c>
      <c r="AN42" s="238"/>
      <c r="AO42" s="239" t="str">
        <f aca="true">IF(U42&lt;&gt;"","",IF(C42="","",IF(C42&lt;TODAY(),"offen","")))</f>
        <v/>
      </c>
      <c r="AP42" s="239"/>
      <c r="AQ42" s="223" t="n">
        <f aca="false">IF(F42&gt;G42,1,0)</f>
        <v>0</v>
      </c>
      <c r="AR42" s="223" t="n">
        <f aca="false">IF(G42&gt;F42,1,0)</f>
        <v>0</v>
      </c>
      <c r="AS42" s="27" t="n">
        <f aca="false">IF(H42&gt;I42,1,0)</f>
        <v>0</v>
      </c>
      <c r="AT42" s="27" t="n">
        <f aca="false">IF(I42&gt;H42,1,0)</f>
        <v>0</v>
      </c>
      <c r="AU42" s="223" t="n">
        <f aca="false">IF(J42&gt;K42,1,0)</f>
        <v>0</v>
      </c>
      <c r="AV42" s="223" t="n">
        <f aca="false">IF(K42&gt;J42,1,0)</f>
        <v>0</v>
      </c>
      <c r="AW42" s="27" t="n">
        <f aca="false">IF(L42&gt;M42,1,0)</f>
        <v>0</v>
      </c>
      <c r="AX42" s="27" t="n">
        <f aca="false">IF(M42&gt;L42,1,0)</f>
        <v>0</v>
      </c>
      <c r="AY42" s="223" t="n">
        <f aca="false">IF(N42&gt;O42,1,0)</f>
        <v>0</v>
      </c>
      <c r="AZ42" s="223" t="n">
        <f aca="false">IF(O42&gt;N42,1,0)</f>
        <v>0</v>
      </c>
      <c r="BA42" s="177" t="n">
        <f aca="false">IF(T42=3,1,0)</f>
        <v>0</v>
      </c>
      <c r="BB42" s="177" t="n">
        <f aca="false">IF(T42=2,1,0)</f>
        <v>0</v>
      </c>
      <c r="BC42" s="177" t="n">
        <f aca="false">IF(T42=1,1,0)</f>
        <v>0</v>
      </c>
      <c r="BD42" s="177" t="n">
        <f aca="false">IF(AND(T42=0,U42&lt;&gt;0),1,0)</f>
        <v>0</v>
      </c>
      <c r="BE42" s="177" t="n">
        <f aca="false">IF(U83=3,1,0)</f>
        <v>0</v>
      </c>
      <c r="BF42" s="177" t="n">
        <f aca="false">IF(U83=2,1,0)</f>
        <v>0</v>
      </c>
      <c r="BG42" s="177" t="n">
        <f aca="false">IF(U83=1,1,0)</f>
        <v>0</v>
      </c>
      <c r="BH42" s="177" t="n">
        <f aca="false">IF(AND(U83=0,T83&lt;&gt;0),1,0)</f>
        <v>0</v>
      </c>
      <c r="BI42" s="27"/>
    </row>
    <row r="43" customFormat="false" ht="13.5" hidden="false" customHeight="true" outlineLevel="0" collapsed="false">
      <c r="A43" s="224"/>
      <c r="B43" s="225"/>
      <c r="C43" s="226"/>
      <c r="D43" s="227" t="str">
        <f aca="false">D41</f>
        <v>TV Rodenbach Gold</v>
      </c>
      <c r="E43" s="228" t="str">
        <f aca="false">E18</f>
        <v>Rodenbach/Weilerbach</v>
      </c>
      <c r="F43" s="229"/>
      <c r="G43" s="230"/>
      <c r="H43" s="231"/>
      <c r="I43" s="232"/>
      <c r="J43" s="229"/>
      <c r="K43" s="230"/>
      <c r="L43" s="231"/>
      <c r="M43" s="232"/>
      <c r="N43" s="229"/>
      <c r="O43" s="230"/>
      <c r="P43" s="233" t="str">
        <f aca="false">IF(F43="","",F43+H43+J43+L43+N43)</f>
        <v/>
      </c>
      <c r="Q43" s="234" t="str">
        <f aca="false">IF(G43="","",G43+I43+K43+M43+O43)</f>
        <v/>
      </c>
      <c r="R43" s="235" t="str">
        <f aca="false">IF(F43="","",AQ43+AS43+AU43+AW43+AY43)</f>
        <v/>
      </c>
      <c r="S43" s="236" t="str">
        <f aca="false">IF(G43="","",AR43+AT43+AV43+AX43+AZ43)</f>
        <v/>
      </c>
      <c r="T43" s="218" t="n">
        <f aca="false">IF(AND(R43&lt;&gt;"",R43=3,S43=0),3,              (IF(AND(R43&lt;&gt;"",R43=3,S43=1),3,                           (IF(AND(R43&lt;&gt;"",R43=3,S43=2),2,                        (IF(AND(R43&lt;&gt;"",R43=2),1,                                                 (IF(AND(R43&lt;&gt;"",R43=1),0,                                                               (IF(AND(R43&lt;&gt;"",R43=0),0,                                                                                0)))))))))))</f>
        <v>0</v>
      </c>
      <c r="U43" s="219" t="n">
        <f aca="false">IF(AND(S43&lt;&gt;"",S43=3,R43=0),3,              (IF(AND(S43&lt;&gt;"",S43=3,R43=1),3,                           (IF(AND(S43&lt;&gt;"",S43=3,R43=2),2,                        (IF(AND(S43&lt;&gt;"",S43=2),1,                                                 (IF(AND(S43&lt;&gt;"",S43=1),0,                                                               (IF(AND(S43&lt;&gt;"",S43=0),0,                                                                                0)))))))))))</f>
        <v>0</v>
      </c>
      <c r="V43" s="237"/>
      <c r="W43" s="237"/>
      <c r="X43" s="237"/>
      <c r="Y43" s="237"/>
      <c r="Z43" s="237"/>
      <c r="AA43" s="237"/>
      <c r="AB43" s="237"/>
      <c r="AC43" s="237"/>
      <c r="AD43" s="237"/>
      <c r="AE43" s="237"/>
      <c r="AF43" s="237"/>
      <c r="AG43" s="237"/>
      <c r="AH43" s="237"/>
      <c r="AI43" s="237"/>
      <c r="AJ43" s="237"/>
      <c r="AK43" s="237"/>
      <c r="AL43" s="237"/>
      <c r="AM43" s="238" t="str">
        <f aca="true">IF(U43&lt;&gt;"","",IF(C43&lt;&gt;"","verlegt",IF(B43&lt;TODAY(),"offen","")))</f>
        <v/>
      </c>
      <c r="AN43" s="238"/>
      <c r="AO43" s="239" t="str">
        <f aca="true">IF(U43&lt;&gt;"","",IF(C43="","",IF(C43&lt;TODAY(),"offen","")))</f>
        <v/>
      </c>
      <c r="AP43" s="239"/>
      <c r="AQ43" s="223" t="n">
        <f aca="false">IF(F43&gt;G43,1,0)</f>
        <v>0</v>
      </c>
      <c r="AR43" s="223" t="n">
        <f aca="false">IF(G43&gt;F43,1,0)</f>
        <v>0</v>
      </c>
      <c r="AS43" s="27" t="n">
        <f aca="false">IF(H43&gt;I43,1,0)</f>
        <v>0</v>
      </c>
      <c r="AT43" s="27" t="n">
        <f aca="false">IF(I43&gt;H43,1,0)</f>
        <v>0</v>
      </c>
      <c r="AU43" s="223" t="n">
        <f aca="false">IF(J43&gt;K43,1,0)</f>
        <v>0</v>
      </c>
      <c r="AV43" s="223" t="n">
        <f aca="false">IF(K43&gt;J43,1,0)</f>
        <v>0</v>
      </c>
      <c r="AW43" s="27" t="n">
        <f aca="false">IF(L43&gt;M43,1,0)</f>
        <v>0</v>
      </c>
      <c r="AX43" s="27" t="n">
        <f aca="false">IF(M43&gt;L43,1,0)</f>
        <v>0</v>
      </c>
      <c r="AY43" s="223" t="n">
        <f aca="false">IF(N43&gt;O43,1,0)</f>
        <v>0</v>
      </c>
      <c r="AZ43" s="223" t="n">
        <f aca="false">IF(O43&gt;N43,1,0)</f>
        <v>0</v>
      </c>
      <c r="BA43" s="177" t="n">
        <f aca="false">IF(T43=3,1,0)</f>
        <v>0</v>
      </c>
      <c r="BB43" s="177" t="n">
        <f aca="false">IF(T43=2,1,0)</f>
        <v>0</v>
      </c>
      <c r="BC43" s="177" t="n">
        <f aca="false">IF(T43=1,1,0)</f>
        <v>0</v>
      </c>
      <c r="BD43" s="177" t="n">
        <f aca="false">IF(AND(T43=0,U43&lt;&gt;0),1,0)</f>
        <v>0</v>
      </c>
      <c r="BE43" s="177" t="n">
        <f aca="false">IF(U94=3,1,0)</f>
        <v>0</v>
      </c>
      <c r="BF43" s="177" t="n">
        <f aca="false">IF(U94=2,1,0)</f>
        <v>0</v>
      </c>
      <c r="BG43" s="177" t="n">
        <f aca="false">IF(U94=1,1,0)</f>
        <v>0</v>
      </c>
      <c r="BH43" s="177" t="n">
        <f aca="false">IF(AND(U94=0,T94&lt;&gt;0),1,0)</f>
        <v>0</v>
      </c>
      <c r="BI43" s="27"/>
    </row>
    <row r="44" customFormat="false" ht="13.5" hidden="true" customHeight="true" outlineLevel="0" collapsed="false">
      <c r="A44" s="224"/>
      <c r="B44" s="225"/>
      <c r="C44" s="226"/>
      <c r="D44" s="227" t="str">
        <f aca="false">D43</f>
        <v>TV Rodenbach Gold</v>
      </c>
      <c r="E44" s="228" t="n">
        <f aca="false">E21</f>
        <v>0</v>
      </c>
      <c r="F44" s="229"/>
      <c r="G44" s="230"/>
      <c r="H44" s="231"/>
      <c r="I44" s="232"/>
      <c r="J44" s="229"/>
      <c r="K44" s="230"/>
      <c r="L44" s="231"/>
      <c r="M44" s="232"/>
      <c r="N44" s="229"/>
      <c r="O44" s="230"/>
      <c r="P44" s="233" t="str">
        <f aca="false">IF(F44="","",F44+H44+J44+L44+N44)</f>
        <v/>
      </c>
      <c r="Q44" s="234" t="str">
        <f aca="false">IF(G44="","",G44+I44+K44+M44+O44)</f>
        <v/>
      </c>
      <c r="R44" s="235" t="str">
        <f aca="false">IF(F44="","",AQ44+AS44+AU44+AW44+AY44)</f>
        <v/>
      </c>
      <c r="S44" s="236" t="str">
        <f aca="false">IF(G44="","",AR44+AT44+AV44+AX44+AZ44)</f>
        <v/>
      </c>
      <c r="T44" s="218" t="n">
        <f aca="false">IF(AND(R44&lt;&gt;"",R44=3,S44=0),3,              (IF(AND(R44&lt;&gt;"",R44=3,S44=1),3,                           (IF(AND(R44&lt;&gt;"",R44=3,S44=2),2,                        (IF(AND(R44&lt;&gt;"",R44=2),1,                                                 (IF(AND(R44&lt;&gt;"",R44=1),0,                                                               (IF(AND(R44&lt;&gt;"",R44=0),0,                                                                                0)))))))))))</f>
        <v>0</v>
      </c>
      <c r="U44" s="219" t="n">
        <f aca="false">IF(AND(S44&lt;&gt;"",S44=3,R44=0),3,              (IF(AND(S44&lt;&gt;"",S44=3,R44=1),3,                           (IF(AND(S44&lt;&gt;"",S44=3,R44=2),2,                        (IF(AND(S44&lt;&gt;"",S44=2),1,                                                 (IF(AND(S44&lt;&gt;"",S44=1),0,                                                               (IF(AND(S44&lt;&gt;"",S44=0),0,                                                                                0)))))))))))</f>
        <v>0</v>
      </c>
      <c r="V44" s="237"/>
      <c r="W44" s="237"/>
      <c r="X44" s="237"/>
      <c r="Y44" s="237"/>
      <c r="Z44" s="237"/>
      <c r="AA44" s="237"/>
      <c r="AB44" s="237"/>
      <c r="AC44" s="237"/>
      <c r="AD44" s="237"/>
      <c r="AE44" s="237"/>
      <c r="AF44" s="237"/>
      <c r="AG44" s="237"/>
      <c r="AH44" s="237"/>
      <c r="AI44" s="237"/>
      <c r="AJ44" s="237"/>
      <c r="AK44" s="237"/>
      <c r="AL44" s="237"/>
      <c r="AM44" s="238" t="str">
        <f aca="true">IF(U44&lt;&gt;"","",IF(C44&lt;&gt;"","verlegt",IF(B44&lt;TODAY(),"offen","")))</f>
        <v/>
      </c>
      <c r="AN44" s="238"/>
      <c r="AO44" s="239" t="str">
        <f aca="true">IF(U44&lt;&gt;"","",IF(C44="","",IF(C44&lt;TODAY(),"offen","")))</f>
        <v/>
      </c>
      <c r="AP44" s="239"/>
      <c r="AQ44" s="223" t="n">
        <f aca="false">IF(F44&gt;G44,1,0)</f>
        <v>0</v>
      </c>
      <c r="AR44" s="223" t="n">
        <f aca="false">IF(G44&gt;F44,1,0)</f>
        <v>0</v>
      </c>
      <c r="AS44" s="27" t="n">
        <f aca="false">IF(H44&gt;I44,1,0)</f>
        <v>0</v>
      </c>
      <c r="AT44" s="27" t="n">
        <f aca="false">IF(I44&gt;H44,1,0)</f>
        <v>0</v>
      </c>
      <c r="AU44" s="223" t="n">
        <f aca="false">IF(J44&gt;K44,1,0)</f>
        <v>0</v>
      </c>
      <c r="AV44" s="223" t="n">
        <f aca="false">IF(K44&gt;J44,1,0)</f>
        <v>0</v>
      </c>
      <c r="AW44" s="27" t="n">
        <f aca="false">IF(L44&gt;M44,1,0)</f>
        <v>0</v>
      </c>
      <c r="AX44" s="27" t="n">
        <f aca="false">IF(M44&gt;L44,1,0)</f>
        <v>0</v>
      </c>
      <c r="AY44" s="223" t="n">
        <f aca="false">IF(N44&gt;O44,1,0)</f>
        <v>0</v>
      </c>
      <c r="AZ44" s="223" t="n">
        <f aca="false">IF(O44&gt;N44,1,0)</f>
        <v>0</v>
      </c>
      <c r="BA44" s="177" t="n">
        <f aca="false">IF(T44=3,1,0)</f>
        <v>0</v>
      </c>
      <c r="BB44" s="177" t="n">
        <f aca="false">IF(T44=2,1,0)</f>
        <v>0</v>
      </c>
      <c r="BC44" s="177" t="n">
        <f aca="false">IF(T44=1,1,0)</f>
        <v>0</v>
      </c>
      <c r="BD44" s="177" t="n">
        <f aca="false">IF(AND(T44=0,U44&lt;&gt;0),1,0)</f>
        <v>0</v>
      </c>
      <c r="BE44" s="177" t="n">
        <f aca="false">IF(U105=3,1,0)</f>
        <v>0</v>
      </c>
      <c r="BF44" s="177" t="n">
        <f aca="false">IF(U105=2,1,0)</f>
        <v>0</v>
      </c>
      <c r="BG44" s="177" t="n">
        <f aca="false">IF(U105=1,1,0)</f>
        <v>0</v>
      </c>
      <c r="BH44" s="177" t="n">
        <f aca="false">IF(AND(U105=0,T105&lt;&gt;0),1,0)</f>
        <v>0</v>
      </c>
      <c r="BI44" s="27"/>
    </row>
    <row r="45" customFormat="false" ht="13.5" hidden="true" customHeight="true" outlineLevel="0" collapsed="false">
      <c r="A45" s="224"/>
      <c r="B45" s="225"/>
      <c r="C45" s="226"/>
      <c r="D45" s="227" t="str">
        <f aca="false">D43</f>
        <v>TV Rodenbach Gold</v>
      </c>
      <c r="E45" s="228" t="n">
        <f aca="false">E24</f>
        <v>0</v>
      </c>
      <c r="F45" s="229"/>
      <c r="G45" s="230"/>
      <c r="H45" s="231"/>
      <c r="I45" s="232"/>
      <c r="J45" s="229"/>
      <c r="K45" s="230"/>
      <c r="L45" s="231"/>
      <c r="M45" s="232"/>
      <c r="N45" s="229"/>
      <c r="O45" s="230"/>
      <c r="P45" s="233" t="str">
        <f aca="false">IF(F45="","",F45+H45+J45+L45+N45)</f>
        <v/>
      </c>
      <c r="Q45" s="234" t="str">
        <f aca="false">IF(G45="","",G45+I45+K45+M45+O45)</f>
        <v/>
      </c>
      <c r="R45" s="235" t="str">
        <f aca="false">IF(F45="","",AQ45+AS45+AU45+AW45+AY45)</f>
        <v/>
      </c>
      <c r="S45" s="236" t="str">
        <f aca="false">IF(G45="","",AR45+AT45+AV45+AX45+AZ45)</f>
        <v/>
      </c>
      <c r="T45" s="218" t="n">
        <f aca="false">IF(AND(R45&lt;&gt;"",R45=3,S45=0),3,              (IF(AND(R45&lt;&gt;"",R45=3,S45=1),3,                           (IF(AND(R45&lt;&gt;"",R45=3,S45=2),2,                        (IF(AND(R45&lt;&gt;"",R45=2),1,                                                 (IF(AND(R45&lt;&gt;"",R45=1),0,                                                               (IF(AND(R45&lt;&gt;"",R45=0),0,                                                                                0)))))))))))</f>
        <v>0</v>
      </c>
      <c r="U45" s="219" t="n">
        <f aca="false">IF(AND(S45&lt;&gt;"",S45=3,R45=0),3,              (IF(AND(S45&lt;&gt;"",S45=3,R45=1),3,                           (IF(AND(S45&lt;&gt;"",S45=3,R45=2),2,                        (IF(AND(S45&lt;&gt;"",S45=2),1,                                                 (IF(AND(S45&lt;&gt;"",S45=1),0,                                                               (IF(AND(S45&lt;&gt;"",S45=0),0,                                                                                0)))))))))))</f>
        <v>0</v>
      </c>
      <c r="V45" s="237"/>
      <c r="W45" s="237"/>
      <c r="X45" s="237"/>
      <c r="Y45" s="237"/>
      <c r="Z45" s="237"/>
      <c r="AA45" s="237"/>
      <c r="AB45" s="237"/>
      <c r="AC45" s="237"/>
      <c r="AD45" s="237"/>
      <c r="AE45" s="237"/>
      <c r="AF45" s="237"/>
      <c r="AG45" s="237"/>
      <c r="AH45" s="237"/>
      <c r="AI45" s="237"/>
      <c r="AJ45" s="237"/>
      <c r="AK45" s="237"/>
      <c r="AL45" s="237"/>
      <c r="AM45" s="238" t="str">
        <f aca="true">IF(U45&lt;&gt;"","",IF(C45&lt;&gt;"","verlegt",IF(B45&lt;TODAY(),"offen","")))</f>
        <v/>
      </c>
      <c r="AN45" s="238"/>
      <c r="AO45" s="239" t="str">
        <f aca="true">IF(U45&lt;&gt;"","",IF(C45="","",IF(C45&lt;TODAY(),"offen","")))</f>
        <v/>
      </c>
      <c r="AP45" s="239"/>
      <c r="AQ45" s="223" t="n">
        <f aca="false">IF(F45&gt;G45,1,0)</f>
        <v>0</v>
      </c>
      <c r="AR45" s="223" t="n">
        <f aca="false">IF(G45&gt;F45,1,0)</f>
        <v>0</v>
      </c>
      <c r="AS45" s="27" t="n">
        <f aca="false">IF(H45&gt;I45,1,0)</f>
        <v>0</v>
      </c>
      <c r="AT45" s="27" t="n">
        <f aca="false">IF(I45&gt;H45,1,0)</f>
        <v>0</v>
      </c>
      <c r="AU45" s="223" t="n">
        <f aca="false">IF(J45&gt;K45,1,0)</f>
        <v>0</v>
      </c>
      <c r="AV45" s="223" t="n">
        <f aca="false">IF(K45&gt;J45,1,0)</f>
        <v>0</v>
      </c>
      <c r="AW45" s="27" t="n">
        <f aca="false">IF(L45&gt;M45,1,0)</f>
        <v>0</v>
      </c>
      <c r="AX45" s="27" t="n">
        <f aca="false">IF(M45&gt;L45,1,0)</f>
        <v>0</v>
      </c>
      <c r="AY45" s="223" t="n">
        <f aca="false">IF(N45&gt;O45,1,0)</f>
        <v>0</v>
      </c>
      <c r="AZ45" s="223" t="n">
        <f aca="false">IF(O45&gt;N45,1,0)</f>
        <v>0</v>
      </c>
      <c r="BA45" s="177" t="n">
        <f aca="false">IF(T45=3,1,0)</f>
        <v>0</v>
      </c>
      <c r="BB45" s="177" t="n">
        <f aca="false">IF(T45=2,1,0)</f>
        <v>0</v>
      </c>
      <c r="BC45" s="177" t="n">
        <f aca="false">IF(T45=1,1,0)</f>
        <v>0</v>
      </c>
      <c r="BD45" s="177" t="n">
        <f aca="false">IF(AND(T45=0,U45&lt;&gt;0),1,0)</f>
        <v>0</v>
      </c>
      <c r="BE45" s="177" t="n">
        <f aca="false">IF(U116=3,1,0)</f>
        <v>0</v>
      </c>
      <c r="BF45" s="177" t="n">
        <f aca="false">IF(U116=2,1,0)</f>
        <v>0</v>
      </c>
      <c r="BG45" s="177" t="n">
        <f aca="false">IF(U116=1,1,0)</f>
        <v>0</v>
      </c>
      <c r="BH45" s="177" t="n">
        <f aca="false">IF(AND(U116=0,T116&lt;&gt;0),1,0)</f>
        <v>0</v>
      </c>
      <c r="BI45" s="27"/>
    </row>
    <row r="46" customFormat="false" ht="13.5" hidden="true" customHeight="true" outlineLevel="0" collapsed="false">
      <c r="A46" s="224"/>
      <c r="B46" s="225"/>
      <c r="C46" s="226"/>
      <c r="D46" s="227" t="str">
        <f aca="false">D45</f>
        <v>TV Rodenbach Gold</v>
      </c>
      <c r="E46" s="228" t="n">
        <f aca="false">E27</f>
        <v>0</v>
      </c>
      <c r="F46" s="229"/>
      <c r="G46" s="230"/>
      <c r="H46" s="231"/>
      <c r="I46" s="232"/>
      <c r="J46" s="229"/>
      <c r="K46" s="230"/>
      <c r="L46" s="231"/>
      <c r="M46" s="232"/>
      <c r="N46" s="229"/>
      <c r="O46" s="230"/>
      <c r="P46" s="233" t="str">
        <f aca="false">IF(F46="","",F46+H46+J46+L46+N46)</f>
        <v/>
      </c>
      <c r="Q46" s="234" t="str">
        <f aca="false">IF(G46="","",G46+I46+K46+M46+O46)</f>
        <v/>
      </c>
      <c r="R46" s="235" t="str">
        <f aca="false">IF(F46="","",AQ46+AS46+AU46+AW46+AY46)</f>
        <v/>
      </c>
      <c r="S46" s="236" t="str">
        <f aca="false">IF(G46="","",AR46+AT46+AV46+AX46+AZ46)</f>
        <v/>
      </c>
      <c r="T46" s="218" t="n">
        <f aca="false">IF(AND(R46&lt;&gt;"",R46=3,S46=0),3,              (IF(AND(R46&lt;&gt;"",R46=3,S46=1),3,                           (IF(AND(R46&lt;&gt;"",R46=3,S46=2),2,                        (IF(AND(R46&lt;&gt;"",R46=2),1,                                                 (IF(AND(R46&lt;&gt;"",R46=1),0,                                                               (IF(AND(R46&lt;&gt;"",R46=0),0,                                                                                0)))))))))))</f>
        <v>0</v>
      </c>
      <c r="U46" s="219" t="n">
        <f aca="false">IF(AND(S46&lt;&gt;"",S46=3,R46=0),3,              (IF(AND(S46&lt;&gt;"",S46=3,R46=1),3,                           (IF(AND(S46&lt;&gt;"",S46=3,R46=2),2,                        (IF(AND(S46&lt;&gt;"",S46=2),1,                                                 (IF(AND(S46&lt;&gt;"",S46=1),0,                                                               (IF(AND(S46&lt;&gt;"",S46=0),0,                                                                                0)))))))))))</f>
        <v>0</v>
      </c>
      <c r="V46" s="237"/>
      <c r="W46" s="237"/>
      <c r="X46" s="237"/>
      <c r="Y46" s="237"/>
      <c r="Z46" s="237"/>
      <c r="AA46" s="237"/>
      <c r="AB46" s="237"/>
      <c r="AC46" s="237"/>
      <c r="AD46" s="237"/>
      <c r="AE46" s="237"/>
      <c r="AF46" s="237"/>
      <c r="AG46" s="237"/>
      <c r="AH46" s="237"/>
      <c r="AI46" s="237"/>
      <c r="AJ46" s="237"/>
      <c r="AK46" s="237"/>
      <c r="AL46" s="237"/>
      <c r="AM46" s="238" t="str">
        <f aca="true">IF(U46&lt;&gt;"","",IF(C46&lt;&gt;"","verlegt",IF(B46&lt;TODAY(),"offen","")))</f>
        <v/>
      </c>
      <c r="AN46" s="238"/>
      <c r="AO46" s="239" t="str">
        <f aca="true">IF(U46&lt;&gt;"","",IF(C46="","",IF(C46&lt;TODAY(),"offen","")))</f>
        <v/>
      </c>
      <c r="AP46" s="239"/>
      <c r="AQ46" s="223" t="n">
        <f aca="false">IF(F46&gt;G46,1,0)</f>
        <v>0</v>
      </c>
      <c r="AR46" s="223" t="n">
        <f aca="false">IF(G46&gt;F46,1,0)</f>
        <v>0</v>
      </c>
      <c r="AS46" s="27" t="n">
        <f aca="false">IF(H46&gt;I46,1,0)</f>
        <v>0</v>
      </c>
      <c r="AT46" s="27" t="n">
        <f aca="false">IF(I46&gt;H46,1,0)</f>
        <v>0</v>
      </c>
      <c r="AU46" s="223" t="n">
        <f aca="false">IF(J46&gt;K46,1,0)</f>
        <v>0</v>
      </c>
      <c r="AV46" s="223" t="n">
        <f aca="false">IF(K46&gt;J46,1,0)</f>
        <v>0</v>
      </c>
      <c r="AW46" s="27" t="n">
        <f aca="false">IF(L46&gt;M46,1,0)</f>
        <v>0</v>
      </c>
      <c r="AX46" s="27" t="n">
        <f aca="false">IF(M46&gt;L46,1,0)</f>
        <v>0</v>
      </c>
      <c r="AY46" s="223" t="n">
        <f aca="false">IF(N46&gt;O46,1,0)</f>
        <v>0</v>
      </c>
      <c r="AZ46" s="223" t="n">
        <f aca="false">IF(O46&gt;N46,1,0)</f>
        <v>0</v>
      </c>
      <c r="BA46" s="177" t="n">
        <f aca="false">IF(T46=3,1,0)</f>
        <v>0</v>
      </c>
      <c r="BB46" s="177" t="n">
        <f aca="false">IF(T46=2,1,0)</f>
        <v>0</v>
      </c>
      <c r="BC46" s="177" t="n">
        <f aca="false">IF(T46=1,1,0)</f>
        <v>0</v>
      </c>
      <c r="BD46" s="177" t="n">
        <f aca="false">IF(AND(T46=0,U46&lt;&gt;0),1,0)</f>
        <v>0</v>
      </c>
      <c r="BE46" s="177" t="n">
        <f aca="false">IF(U127=3,1,0)</f>
        <v>0</v>
      </c>
      <c r="BF46" s="177" t="n">
        <f aca="false">IF(U127=2,1,0)</f>
        <v>0</v>
      </c>
      <c r="BG46" s="177" t="n">
        <f aca="false">IF(U127=1,1,0)</f>
        <v>0</v>
      </c>
      <c r="BH46" s="177" t="n">
        <f aca="false">IF(AND(U127=0,T127&lt;&gt;0),1,0)</f>
        <v>0</v>
      </c>
      <c r="BI46" s="27"/>
    </row>
    <row r="47" customFormat="false" ht="13.5" hidden="true" customHeight="true" outlineLevel="0" collapsed="false">
      <c r="A47" s="224"/>
      <c r="B47" s="225"/>
      <c r="C47" s="226"/>
      <c r="D47" s="227" t="str">
        <f aca="false">D45</f>
        <v>TV Rodenbach Gold</v>
      </c>
      <c r="E47" s="240" t="n">
        <f aca="false">E30</f>
        <v>0</v>
      </c>
      <c r="F47" s="229"/>
      <c r="G47" s="230"/>
      <c r="H47" s="231"/>
      <c r="I47" s="232"/>
      <c r="J47" s="229"/>
      <c r="K47" s="230"/>
      <c r="L47" s="231"/>
      <c r="M47" s="232"/>
      <c r="N47" s="229"/>
      <c r="O47" s="230"/>
      <c r="P47" s="233" t="str">
        <f aca="false">IF(F47="","",F47+H47+J47+L47+N47)</f>
        <v/>
      </c>
      <c r="Q47" s="234" t="str">
        <f aca="false">IF(G47="","",G47+I47+K47+M47+O47)</f>
        <v/>
      </c>
      <c r="R47" s="235" t="str">
        <f aca="false">IF(F47="","",AQ47+AS47+AU47+AW47+AY47)</f>
        <v/>
      </c>
      <c r="S47" s="236" t="str">
        <f aca="false">IF(G47="","",AR47+AT47+AV47+AX47+AZ47)</f>
        <v/>
      </c>
      <c r="T47" s="218" t="n">
        <f aca="false">IF(AND(R47&lt;&gt;"",R47=3,S47=0),3,              (IF(AND(R47&lt;&gt;"",R47=3,S47=1),3,                           (IF(AND(R47&lt;&gt;"",R47=3,S47=2),2,                        (IF(AND(R47&lt;&gt;"",R47=2),1,                                                 (IF(AND(R47&lt;&gt;"",R47=1),0,                                                               (IF(AND(R47&lt;&gt;"",R47=0),0,                                                                                0)))))))))))</f>
        <v>0</v>
      </c>
      <c r="U47" s="219" t="n">
        <f aca="false">IF(AND(S47&lt;&gt;"",S47=3,R47=0),3,              (IF(AND(S47&lt;&gt;"",S47=3,R47=1),3,                           (IF(AND(S47&lt;&gt;"",S47=3,R47=2),2,                        (IF(AND(S47&lt;&gt;"",S47=2),1,                                                 (IF(AND(S47&lt;&gt;"",S47=1),0,                                                               (IF(AND(S47&lt;&gt;"",S47=0),0,                                                                                0)))))))))))</f>
        <v>0</v>
      </c>
      <c r="V47" s="237"/>
      <c r="W47" s="237"/>
      <c r="X47" s="237"/>
      <c r="Y47" s="237"/>
      <c r="Z47" s="237"/>
      <c r="AA47" s="237"/>
      <c r="AB47" s="237"/>
      <c r="AC47" s="237"/>
      <c r="AD47" s="237"/>
      <c r="AE47" s="237"/>
      <c r="AF47" s="237"/>
      <c r="AG47" s="237"/>
      <c r="AH47" s="237"/>
      <c r="AI47" s="237"/>
      <c r="AJ47" s="237"/>
      <c r="AK47" s="237"/>
      <c r="AL47" s="237"/>
      <c r="AM47" s="238" t="str">
        <f aca="true">IF(U47&lt;&gt;"","",IF(C47&lt;&gt;"","verlegt",IF(B47&lt;TODAY(),"offen","")))</f>
        <v/>
      </c>
      <c r="AN47" s="238"/>
      <c r="AO47" s="239" t="str">
        <f aca="true">IF(U47&lt;&gt;"","",IF(C47="","",IF(C47&lt;TODAY(),"offen","")))</f>
        <v/>
      </c>
      <c r="AP47" s="239"/>
      <c r="AQ47" s="223" t="n">
        <f aca="false">IF(F47&gt;G47,1,0)</f>
        <v>0</v>
      </c>
      <c r="AR47" s="223" t="n">
        <f aca="false">IF(G47&gt;F47,1,0)</f>
        <v>0</v>
      </c>
      <c r="AS47" s="27" t="n">
        <f aca="false">IF(H47&gt;I47,1,0)</f>
        <v>0</v>
      </c>
      <c r="AT47" s="27" t="n">
        <f aca="false">IF(I47&gt;H47,1,0)</f>
        <v>0</v>
      </c>
      <c r="AU47" s="223" t="n">
        <f aca="false">IF(J47&gt;K47,1,0)</f>
        <v>0</v>
      </c>
      <c r="AV47" s="223" t="n">
        <f aca="false">IF(K47&gt;J47,1,0)</f>
        <v>0</v>
      </c>
      <c r="AW47" s="27" t="n">
        <f aca="false">IF(L47&gt;M47,1,0)</f>
        <v>0</v>
      </c>
      <c r="AX47" s="27" t="n">
        <f aca="false">IF(M47&gt;L47,1,0)</f>
        <v>0</v>
      </c>
      <c r="AY47" s="223" t="n">
        <f aca="false">IF(N47&gt;O47,1,0)</f>
        <v>0</v>
      </c>
      <c r="AZ47" s="223" t="n">
        <f aca="false">IF(O47&gt;N47,1,0)</f>
        <v>0</v>
      </c>
      <c r="BA47" s="177" t="n">
        <f aca="false">IF(T47=3,1,0)</f>
        <v>0</v>
      </c>
      <c r="BB47" s="177" t="n">
        <f aca="false">IF(T47=2,1,0)</f>
        <v>0</v>
      </c>
      <c r="BC47" s="177" t="n">
        <f aca="false">IF(T47=1,1,0)</f>
        <v>0</v>
      </c>
      <c r="BD47" s="177" t="n">
        <f aca="false">IF(AND(T47=0,U47&lt;&gt;0),1,0)</f>
        <v>0</v>
      </c>
      <c r="BE47" s="177" t="n">
        <f aca="false">IF(U138=3,1,0)</f>
        <v>0</v>
      </c>
      <c r="BF47" s="177" t="n">
        <f aca="false">IF(U138=2,1,0)</f>
        <v>0</v>
      </c>
      <c r="BG47" s="177" t="n">
        <f aca="false">IF(U138=1,1,0)</f>
        <v>0</v>
      </c>
      <c r="BH47" s="177" t="n">
        <f aca="false">IF(AND(U138=0,T138&lt;&gt;0),1,0)</f>
        <v>0</v>
      </c>
      <c r="BI47" s="27"/>
    </row>
    <row r="48" customFormat="false" ht="13.5" hidden="true" customHeight="true" outlineLevel="0" collapsed="false">
      <c r="A48" s="241"/>
      <c r="B48" s="242"/>
      <c r="C48" s="243"/>
      <c r="D48" s="227" t="str">
        <f aca="false">D47</f>
        <v>TV Rodenbach Gold</v>
      </c>
      <c r="E48" s="244" t="n">
        <f aca="false">E33</f>
        <v>0</v>
      </c>
      <c r="F48" s="245"/>
      <c r="G48" s="246"/>
      <c r="H48" s="247"/>
      <c r="I48" s="248"/>
      <c r="J48" s="245"/>
      <c r="K48" s="246"/>
      <c r="L48" s="247"/>
      <c r="M48" s="248"/>
      <c r="N48" s="245"/>
      <c r="O48" s="246"/>
      <c r="P48" s="249" t="str">
        <f aca="false">IF(F48="","",F48+H48+J48+L48+N48)</f>
        <v/>
      </c>
      <c r="Q48" s="250" t="str">
        <f aca="false">IF(G48="","",G48+I48+K48+M48+O48)</f>
        <v/>
      </c>
      <c r="R48" s="251" t="str">
        <f aca="false">IF(F48="","",AQ48+AS48+AU48+AW48+AY48)</f>
        <v/>
      </c>
      <c r="S48" s="252" t="str">
        <f aca="false">IF(G48="","",AR48+AT48+AV48+AX48+AZ48)</f>
        <v/>
      </c>
      <c r="T48" s="218" t="n">
        <f aca="false">IF(AND(R48&lt;&gt;"",R48=3,S48=0),3,              (IF(AND(R48&lt;&gt;"",R48=3,S48=1),3,                           (IF(AND(R48&lt;&gt;"",R48=3,S48=2),2,                        (IF(AND(R48&lt;&gt;"",R48=2),1,                                                 (IF(AND(R48&lt;&gt;"",R48=1),0,                                                               (IF(AND(R48&lt;&gt;"",R48=0),0,                                                                                0)))))))))))</f>
        <v>0</v>
      </c>
      <c r="U48" s="219" t="n">
        <f aca="false">IF(AND(S48&lt;&gt;"",S48=3,R48=0),3,              (IF(AND(S48&lt;&gt;"",S48=3,R48=1),3,                           (IF(AND(S48&lt;&gt;"",S48=3,R48=2),2,                        (IF(AND(S48&lt;&gt;"",S48=2),1,                                                 (IF(AND(S48&lt;&gt;"",S48=1),0,                                                               (IF(AND(S48&lt;&gt;"",S48=0),0,                                                                                0)))))))))))</f>
        <v>0</v>
      </c>
      <c r="V48" s="253"/>
      <c r="W48" s="253"/>
      <c r="X48" s="253"/>
      <c r="Y48" s="253"/>
      <c r="Z48" s="253"/>
      <c r="AA48" s="253"/>
      <c r="AB48" s="253"/>
      <c r="AC48" s="253"/>
      <c r="AD48" s="253"/>
      <c r="AE48" s="253"/>
      <c r="AF48" s="253"/>
      <c r="AG48" s="253"/>
      <c r="AH48" s="253"/>
      <c r="AI48" s="253"/>
      <c r="AJ48" s="253"/>
      <c r="AK48" s="253"/>
      <c r="AL48" s="253"/>
      <c r="AM48" s="254" t="str">
        <f aca="true">IF(U48&lt;&gt;"","",IF(C48&lt;&gt;"","verlegt",IF(B48&lt;TODAY(),"offen","")))</f>
        <v/>
      </c>
      <c r="AN48" s="254"/>
      <c r="AO48" s="255" t="str">
        <f aca="true">IF(U48&lt;&gt;"","",IF(C48="","",IF(C48&lt;TODAY(),"offen","")))</f>
        <v/>
      </c>
      <c r="AP48" s="255"/>
      <c r="AQ48" s="223" t="n">
        <f aca="false">IF(F48&gt;G48,1,0)</f>
        <v>0</v>
      </c>
      <c r="AR48" s="223" t="n">
        <f aca="false">IF(G48&gt;F48,1,0)</f>
        <v>0</v>
      </c>
      <c r="AS48" s="27" t="n">
        <f aca="false">IF(H48&gt;I48,1,0)</f>
        <v>0</v>
      </c>
      <c r="AT48" s="27" t="n">
        <f aca="false">IF(I48&gt;H48,1,0)</f>
        <v>0</v>
      </c>
      <c r="AU48" s="223" t="n">
        <f aca="false">IF(J48&gt;K48,1,0)</f>
        <v>0</v>
      </c>
      <c r="AV48" s="223" t="n">
        <f aca="false">IF(K48&gt;J48,1,0)</f>
        <v>0</v>
      </c>
      <c r="AW48" s="27" t="n">
        <f aca="false">IF(L48&gt;M48,1,0)</f>
        <v>0</v>
      </c>
      <c r="AX48" s="27" t="n">
        <f aca="false">IF(M48&gt;L48,1,0)</f>
        <v>0</v>
      </c>
      <c r="AY48" s="223" t="n">
        <f aca="false">IF(N48&gt;O48,1,0)</f>
        <v>0</v>
      </c>
      <c r="AZ48" s="223" t="n">
        <f aca="false">IF(O48&gt;N48,1,0)</f>
        <v>0</v>
      </c>
      <c r="BA48" s="177" t="n">
        <f aca="false">IF(T48=3,1,0)</f>
        <v>0</v>
      </c>
      <c r="BB48" s="177" t="n">
        <f aca="false">IF(T48=2,1,0)</f>
        <v>0</v>
      </c>
      <c r="BC48" s="177" t="n">
        <f aca="false">IF(T48=1,1,0)</f>
        <v>0</v>
      </c>
      <c r="BD48" s="177" t="n">
        <f aca="false">IF(AND(T48=0,U48&lt;&gt;0),1,0)</f>
        <v>0</v>
      </c>
      <c r="BE48" s="177" t="n">
        <f aca="false">IF(149=3,1,0)</f>
        <v>0</v>
      </c>
      <c r="BF48" s="177" t="n">
        <f aca="false">IF(U149=2,1,0)</f>
        <v>0</v>
      </c>
      <c r="BG48" s="177" t="n">
        <f aca="false">IF(U149=1,1,0)</f>
        <v>0</v>
      </c>
      <c r="BH48" s="177" t="n">
        <f aca="false">IF(AND(U149=0,T149&lt;&gt;0),1,0)</f>
        <v>0</v>
      </c>
      <c r="BI48" s="27"/>
    </row>
    <row r="49" customFormat="false" ht="13.5" hidden="false" customHeight="true" outlineLevel="0" collapsed="false">
      <c r="A49" s="26"/>
      <c r="C49" s="27"/>
      <c r="D49" s="24"/>
      <c r="E49" s="24"/>
      <c r="T49" s="218" t="n">
        <f aca="false">IF(AND(R49&lt;&gt;"",R49=3,S49=0),3,              (IF(AND(R49&lt;&gt;"",R49=3,S49=1),3,                           (IF(AND(R49&lt;&gt;"",R49=3,S49=2),2,                        (IF(AND(R49&lt;&gt;"",R49=2),1,                                                 (IF(AND(R49&lt;&gt;"",R49=1),0,                                                               (IF(AND(R49&lt;&gt;"",R49=0),0,                                                                                0)))))))))))</f>
        <v>0</v>
      </c>
      <c r="U49" s="219" t="n">
        <f aca="false">IF(AND(S49&lt;&gt;"",S49=3,R49=0),3,              (IF(AND(S49&lt;&gt;"",S49=3,R49=1),3,                           (IF(AND(S49&lt;&gt;"",S49=3,R49=2),2,                        (IF(AND(S49&lt;&gt;"",S49=2),1,                                                 (IF(AND(S49&lt;&gt;"",S49=1),0,                                                               (IF(AND(S49&lt;&gt;"",S49=0),0,                                                                                0)))))))))))</f>
        <v>0</v>
      </c>
      <c r="V49" s="256"/>
      <c r="W49" s="256"/>
      <c r="X49" s="257"/>
      <c r="Y49" s="257"/>
      <c r="Z49" s="257"/>
      <c r="AA49" s="257"/>
      <c r="AB49" s="257"/>
      <c r="AC49" s="257"/>
      <c r="AD49" s="257"/>
      <c r="AE49" s="257"/>
      <c r="AF49" s="257"/>
      <c r="AG49" s="257"/>
      <c r="AH49" s="257"/>
      <c r="AI49" s="257"/>
      <c r="AJ49" s="257"/>
      <c r="AK49" s="257"/>
      <c r="AL49" s="257"/>
      <c r="AM49" s="257"/>
      <c r="AQ49" s="223"/>
      <c r="AR49" s="223"/>
      <c r="AS49" s="27"/>
      <c r="AT49" s="27"/>
      <c r="AU49" s="223"/>
      <c r="AV49" s="223"/>
      <c r="AW49" s="27"/>
      <c r="AX49" s="27"/>
      <c r="AY49" s="223"/>
      <c r="AZ49" s="223"/>
      <c r="BA49" s="258" t="n">
        <f aca="false">SUM(BA39:BA48)</f>
        <v>0</v>
      </c>
      <c r="BB49" s="258" t="n">
        <f aca="false">SUM(BB39:BB48)</f>
        <v>0</v>
      </c>
      <c r="BC49" s="258" t="n">
        <f aca="false">SUM(BC39:BC48)</f>
        <v>0</v>
      </c>
      <c r="BD49" s="258" t="n">
        <f aca="false">SUM(BD39:BD48)</f>
        <v>0</v>
      </c>
      <c r="BE49" s="258" t="n">
        <f aca="false">SUM(BE39:BE48)</f>
        <v>0</v>
      </c>
      <c r="BF49" s="258" t="n">
        <f aca="false">SUM(BF39:BF48)</f>
        <v>0</v>
      </c>
      <c r="BG49" s="258" t="n">
        <f aca="false">SUM(BG39:BG48)</f>
        <v>0</v>
      </c>
      <c r="BH49" s="258" t="n">
        <f aca="false">SUM(BH39:BH48)</f>
        <v>0</v>
      </c>
      <c r="BI49" s="27" t="n">
        <f aca="false">SUM(BA49:BH49)</f>
        <v>0</v>
      </c>
    </row>
    <row r="50" customFormat="false" ht="13.5" hidden="false" customHeight="true" outlineLevel="0" collapsed="false">
      <c r="A50" s="205"/>
      <c r="B50" s="206"/>
      <c r="C50" s="259"/>
      <c r="D50" s="260" t="str">
        <f aca="false">E6</f>
        <v>TSG Trppstadt</v>
      </c>
      <c r="E50" s="209" t="str">
        <f aca="false">E3</f>
        <v>TV Rodenbach Gold</v>
      </c>
      <c r="F50" s="212"/>
      <c r="G50" s="213"/>
      <c r="H50" s="210"/>
      <c r="I50" s="211"/>
      <c r="J50" s="212"/>
      <c r="K50" s="213"/>
      <c r="L50" s="210"/>
      <c r="M50" s="211"/>
      <c r="N50" s="212"/>
      <c r="O50" s="213"/>
      <c r="P50" s="216" t="str">
        <f aca="false">IF(F50="","",F50+H50+J50+L50+N50)</f>
        <v/>
      </c>
      <c r="Q50" s="217" t="str">
        <f aca="false">IF(G50="","",G50+I50+K50+M50+O50)</f>
        <v/>
      </c>
      <c r="R50" s="216" t="str">
        <f aca="false">IF(F50="","",AQ50+AS50+AU50+AW50+AY50)</f>
        <v/>
      </c>
      <c r="S50" s="217" t="str">
        <f aca="false">IF(G50="","",AR50+AT50+AV50+AX50+AZ50)</f>
        <v/>
      </c>
      <c r="T50" s="218" t="n">
        <f aca="false">IF(AND(R50&lt;&gt;"",R50=3,S50=0),3,              (IF(AND(R50&lt;&gt;"",R50=3,S50=1),3,                           (IF(AND(R50&lt;&gt;"",R50=3,S50=2),2,                        (IF(AND(R50&lt;&gt;"",R50=2),1,                                                 (IF(AND(R50&lt;&gt;"",R50=1),0,                                                               (IF(AND(R50&lt;&gt;"",R50=0),0,                                                                                0)))))))))))</f>
        <v>0</v>
      </c>
      <c r="U50" s="219" t="n">
        <f aca="false">IF(AND(S50&lt;&gt;"",S50=3,R50=0),3,              (IF(AND(S50&lt;&gt;"",S50=3,R50=1),3,                           (IF(AND(S50&lt;&gt;"",S50=3,R50=2),2,                        (IF(AND(S50&lt;&gt;"",S50=2),1,                                                 (IF(AND(S50&lt;&gt;"",S50=1),0,                                                               (IF(AND(S50&lt;&gt;"",S50=0),0,                                                                                0)))))))))))</f>
        <v>0</v>
      </c>
      <c r="V50" s="220"/>
      <c r="W50" s="220"/>
      <c r="X50" s="220"/>
      <c r="Y50" s="220"/>
      <c r="Z50" s="220"/>
      <c r="AA50" s="220"/>
      <c r="AB50" s="220"/>
      <c r="AC50" s="220"/>
      <c r="AD50" s="220"/>
      <c r="AE50" s="220"/>
      <c r="AF50" s="220"/>
      <c r="AG50" s="220"/>
      <c r="AH50" s="220"/>
      <c r="AI50" s="220"/>
      <c r="AJ50" s="220"/>
      <c r="AK50" s="220"/>
      <c r="AL50" s="220"/>
      <c r="AM50" s="221" t="str">
        <f aca="true">IF(U50&lt;&gt;"","",IF(C50&lt;&gt;"","verlegt",IF(B50&lt;TODAY(),"offen","")))</f>
        <v/>
      </c>
      <c r="AN50" s="221"/>
      <c r="AO50" s="222" t="str">
        <f aca="true">IF(U50&lt;&gt;"","",IF(C50="","",IF(C50&lt;TODAY(),"offen","")))</f>
        <v/>
      </c>
      <c r="AP50" s="222"/>
      <c r="AQ50" s="223" t="n">
        <f aca="false">IF(F50&gt;G50,1,0)</f>
        <v>0</v>
      </c>
      <c r="AR50" s="223" t="n">
        <f aca="false">IF(G50&gt;F50,1,0)</f>
        <v>0</v>
      </c>
      <c r="AS50" s="27" t="n">
        <f aca="false">IF(H50&gt;I50,1,0)</f>
        <v>0</v>
      </c>
      <c r="AT50" s="27" t="n">
        <f aca="false">IF(I50&gt;H50,1,0)</f>
        <v>0</v>
      </c>
      <c r="AU50" s="223" t="n">
        <f aca="false">IF(J50&gt;K50,1,0)</f>
        <v>0</v>
      </c>
      <c r="AV50" s="223" t="n">
        <f aca="false">IF(K50&gt;J50,1,0)</f>
        <v>0</v>
      </c>
      <c r="AW50" s="27" t="n">
        <f aca="false">IF(L50&gt;M50,1,0)</f>
        <v>0</v>
      </c>
      <c r="AX50" s="27" t="n">
        <f aca="false">IF(M50&gt;L50,1,0)</f>
        <v>0</v>
      </c>
      <c r="AY50" s="223" t="n">
        <f aca="false">IF(N50&gt;O50,1,0)</f>
        <v>0</v>
      </c>
      <c r="AZ50" s="223" t="n">
        <f aca="false">IF(O50&gt;N50,1,0)</f>
        <v>0</v>
      </c>
      <c r="BA50" s="177" t="n">
        <f aca="false">IF(T50=3,1,0)</f>
        <v>0</v>
      </c>
      <c r="BB50" s="177" t="n">
        <f aca="false">IF(T50=2,1,0)</f>
        <v>0</v>
      </c>
      <c r="BC50" s="177" t="n">
        <f aca="false">IF(T50=1,1,0)</f>
        <v>0</v>
      </c>
      <c r="BD50" s="177" t="n">
        <f aca="false">IF(AND(T50=0,U50&lt;&gt;0),1,0)</f>
        <v>0</v>
      </c>
      <c r="BE50" s="177" t="n">
        <f aca="false">IF(U39=3,1,0)</f>
        <v>0</v>
      </c>
      <c r="BF50" s="177" t="n">
        <f aca="false">IF(U39=2,1,0)</f>
        <v>0</v>
      </c>
      <c r="BG50" s="177" t="n">
        <f aca="false">IF(U39=1,1,0)</f>
        <v>0</v>
      </c>
      <c r="BH50" s="177" t="n">
        <f aca="false">IF(AND(U39=0,T39&lt;&gt;0),1,0)</f>
        <v>0</v>
      </c>
      <c r="BI50" s="27"/>
    </row>
    <row r="51" customFormat="false" ht="13.5" hidden="false" customHeight="true" outlineLevel="0" collapsed="false">
      <c r="A51" s="224"/>
      <c r="B51" s="225"/>
      <c r="C51" s="261"/>
      <c r="D51" s="262" t="str">
        <f aca="false">D50</f>
        <v>TSG Trppstadt</v>
      </c>
      <c r="E51" s="228" t="str">
        <f aca="false">E9</f>
        <v>Tv Rodenbach Silver</v>
      </c>
      <c r="F51" s="231"/>
      <c r="G51" s="232"/>
      <c r="H51" s="229"/>
      <c r="I51" s="230"/>
      <c r="J51" s="231"/>
      <c r="K51" s="232"/>
      <c r="L51" s="229"/>
      <c r="M51" s="230"/>
      <c r="N51" s="231"/>
      <c r="O51" s="232"/>
      <c r="P51" s="235" t="str">
        <f aca="false">IF(F51="","",F51+H51+J51+L51+N51)</f>
        <v/>
      </c>
      <c r="Q51" s="236" t="str">
        <f aca="false">IF(G51="","",G51+I51+K51+M51+O51)</f>
        <v/>
      </c>
      <c r="R51" s="235" t="str">
        <f aca="false">IF(F51="","",AQ51+AS51+AU51+AW51+AY51)</f>
        <v/>
      </c>
      <c r="S51" s="236" t="str">
        <f aca="false">IF(G51="","",AR51+AT51+AV51+AX51+AZ51)</f>
        <v/>
      </c>
      <c r="T51" s="218" t="n">
        <f aca="false">IF(AND(R51&lt;&gt;"",R51=3,S51=0),3,              (IF(AND(R51&lt;&gt;"",R51=3,S51=1),3,                           (IF(AND(R51&lt;&gt;"",R51=3,S51=2),2,                        (IF(AND(R51&lt;&gt;"",R51=2),1,                                                 (IF(AND(R51&lt;&gt;"",R51=1),0,                                                               (IF(AND(R51&lt;&gt;"",R51=0),0,                                                                                0)))))))))))</f>
        <v>0</v>
      </c>
      <c r="U51" s="219" t="n">
        <f aca="false">IF(AND(S51&lt;&gt;"",S51=3,R51=0),3,              (IF(AND(S51&lt;&gt;"",S51=3,R51=1),3,                           (IF(AND(S51&lt;&gt;"",S51=3,R51=2),2,                        (IF(AND(S51&lt;&gt;"",S51=2),1,                                                 (IF(AND(S51&lt;&gt;"",S51=1),0,                                                               (IF(AND(S51&lt;&gt;"",S51=0),0,                                                                                0)))))))))))</f>
        <v>0</v>
      </c>
      <c r="V51" s="237"/>
      <c r="W51" s="237"/>
      <c r="X51" s="237"/>
      <c r="Y51" s="237"/>
      <c r="Z51" s="237"/>
      <c r="AA51" s="237"/>
      <c r="AB51" s="237"/>
      <c r="AC51" s="237"/>
      <c r="AD51" s="237"/>
      <c r="AE51" s="237"/>
      <c r="AF51" s="237"/>
      <c r="AG51" s="237"/>
      <c r="AH51" s="237"/>
      <c r="AI51" s="237"/>
      <c r="AJ51" s="237"/>
      <c r="AK51" s="237"/>
      <c r="AL51" s="237"/>
      <c r="AM51" s="238" t="str">
        <f aca="true">IF(U51&lt;&gt;"","",IF(C51&lt;&gt;"","verlegt",IF(B53&lt;TODAY(),"offen","")))</f>
        <v/>
      </c>
      <c r="AN51" s="238"/>
      <c r="AO51" s="239" t="str">
        <f aca="true">IF(U51&lt;&gt;"","",IF(C51="","",IF(C51&lt;TODAY(),"offen","")))</f>
        <v/>
      </c>
      <c r="AP51" s="239"/>
      <c r="AQ51" s="223" t="n">
        <f aca="false">IF(F51&gt;G51,1,0)</f>
        <v>0</v>
      </c>
      <c r="AR51" s="223" t="n">
        <f aca="false">IF(G51&gt;F51,1,0)</f>
        <v>0</v>
      </c>
      <c r="AS51" s="27" t="n">
        <f aca="false">IF(H51&gt;I51,1,0)</f>
        <v>0</v>
      </c>
      <c r="AT51" s="27" t="n">
        <f aca="false">IF(I51&gt;H51,1,0)</f>
        <v>0</v>
      </c>
      <c r="AU51" s="223" t="n">
        <f aca="false">IF(J51&gt;K51,1,0)</f>
        <v>0</v>
      </c>
      <c r="AV51" s="223" t="n">
        <f aca="false">IF(K51&gt;J51,1,0)</f>
        <v>0</v>
      </c>
      <c r="AW51" s="27" t="n">
        <f aca="false">IF(L51&gt;M51,1,0)</f>
        <v>0</v>
      </c>
      <c r="AX51" s="27" t="n">
        <f aca="false">IF(M51&gt;L51,1,0)</f>
        <v>0</v>
      </c>
      <c r="AY51" s="223" t="n">
        <f aca="false">IF(N51&gt;O51,1,0)</f>
        <v>0</v>
      </c>
      <c r="AZ51" s="223" t="n">
        <f aca="false">IF(O51&gt;N51,1,0)</f>
        <v>0</v>
      </c>
      <c r="BA51" s="177" t="n">
        <f aca="false">IF(T51=3,1,0)</f>
        <v>0</v>
      </c>
      <c r="BB51" s="177" t="n">
        <f aca="false">IF(T51=2,1,0)</f>
        <v>0</v>
      </c>
      <c r="BC51" s="177" t="n">
        <f aca="false">IF(T51=1,1,0)</f>
        <v>0</v>
      </c>
      <c r="BD51" s="177" t="n">
        <f aca="false">IF(AND(T51=0,U51&lt;&gt;0),1,0)</f>
        <v>0</v>
      </c>
      <c r="BE51" s="177" t="n">
        <f aca="false">IF(U62=3,1,0)</f>
        <v>0</v>
      </c>
      <c r="BF51" s="177" t="n">
        <f aca="false">IF(U62=2,1,0)</f>
        <v>0</v>
      </c>
      <c r="BG51" s="177" t="n">
        <f aca="false">IF(U62=1,1,0)</f>
        <v>0</v>
      </c>
      <c r="BH51" s="177" t="n">
        <f aca="false">IF(AND(U62=0,T62&lt;&gt;0),1,0)</f>
        <v>0</v>
      </c>
      <c r="BI51" s="27"/>
    </row>
    <row r="52" customFormat="false" ht="13.5" hidden="false" customHeight="true" outlineLevel="0" collapsed="false">
      <c r="A52" s="224"/>
      <c r="B52" s="225"/>
      <c r="C52" s="263"/>
      <c r="D52" s="262" t="str">
        <f aca="false">D51</f>
        <v>TSG Trppstadt</v>
      </c>
      <c r="E52" s="228" t="str">
        <f aca="false">E12</f>
        <v>Niederkirchen/Roßbach</v>
      </c>
      <c r="F52" s="231"/>
      <c r="G52" s="232"/>
      <c r="H52" s="229"/>
      <c r="I52" s="230"/>
      <c r="J52" s="231"/>
      <c r="K52" s="232"/>
      <c r="L52" s="229"/>
      <c r="M52" s="230"/>
      <c r="N52" s="231"/>
      <c r="O52" s="232"/>
      <c r="P52" s="235" t="str">
        <f aca="false">IF(F52="","",F52+H52+J52+L52+N52)</f>
        <v/>
      </c>
      <c r="Q52" s="236" t="str">
        <f aca="false">IF(G52="","",G52+I52+K52+M52+O52)</f>
        <v/>
      </c>
      <c r="R52" s="235" t="str">
        <f aca="false">IF(F52="","",AQ52+AS52+AU52+AW52+AY52)</f>
        <v/>
      </c>
      <c r="S52" s="236" t="str">
        <f aca="false">IF(G52="","",AR52+AT52+AV52+AX52+AZ52)</f>
        <v/>
      </c>
      <c r="T52" s="218" t="n">
        <f aca="false">IF(AND(R52&lt;&gt;"",R52=3,S52=0),3,              (IF(AND(R52&lt;&gt;"",R52=3,S52=1),3,                           (IF(AND(R52&lt;&gt;"",R52=3,S52=2),2,                        (IF(AND(R52&lt;&gt;"",R52=2),1,                                                 (IF(AND(R52&lt;&gt;"",R52=1),0,                                                               (IF(AND(R52&lt;&gt;"",R52=0),0,                                                                                0)))))))))))</f>
        <v>0</v>
      </c>
      <c r="U52" s="219" t="n">
        <f aca="false">IF(AND(S52&lt;&gt;"",S52=3,R52=0),3,              (IF(AND(S52&lt;&gt;"",S52=3,R52=1),3,                           (IF(AND(S52&lt;&gt;"",S52=3,R52=2),2,                        (IF(AND(S52&lt;&gt;"",S52=2),1,                                                 (IF(AND(S52&lt;&gt;"",S52=1),0,                                                               (IF(AND(S52&lt;&gt;"",S52=0),0,                                                                                0)))))))))))</f>
        <v>0</v>
      </c>
      <c r="V52" s="237"/>
      <c r="W52" s="237"/>
      <c r="X52" s="237"/>
      <c r="Y52" s="237"/>
      <c r="Z52" s="237"/>
      <c r="AA52" s="237"/>
      <c r="AB52" s="237"/>
      <c r="AC52" s="237"/>
      <c r="AD52" s="237"/>
      <c r="AE52" s="237"/>
      <c r="AF52" s="237"/>
      <c r="AG52" s="237"/>
      <c r="AH52" s="237"/>
      <c r="AI52" s="237"/>
      <c r="AJ52" s="237"/>
      <c r="AK52" s="237"/>
      <c r="AL52" s="237"/>
      <c r="AM52" s="238" t="str">
        <f aca="true">IF(U52&lt;&gt;"","",IF(C52&lt;&gt;"","verlegt",IF(B52&lt;TODAY(),"offen","")))</f>
        <v/>
      </c>
      <c r="AN52" s="238"/>
      <c r="AO52" s="239" t="str">
        <f aca="true">IF(U52&lt;&gt;"","",IF(C52="","",IF(C52&lt;TODAY(),"offen","")))</f>
        <v/>
      </c>
      <c r="AP52" s="239"/>
      <c r="AQ52" s="223" t="n">
        <f aca="false">IF(F52&gt;G52,1,0)</f>
        <v>0</v>
      </c>
      <c r="AR52" s="223" t="n">
        <f aca="false">IF(G52&gt;F52,1,0)</f>
        <v>0</v>
      </c>
      <c r="AS52" s="27" t="n">
        <f aca="false">IF(H52&gt;I52,1,0)</f>
        <v>0</v>
      </c>
      <c r="AT52" s="27" t="n">
        <f aca="false">IF(I52&gt;H52,1,0)</f>
        <v>0</v>
      </c>
      <c r="AU52" s="223" t="n">
        <f aca="false">IF(J52&gt;K52,1,0)</f>
        <v>0</v>
      </c>
      <c r="AV52" s="223" t="n">
        <f aca="false">IF(K52&gt;J52,1,0)</f>
        <v>0</v>
      </c>
      <c r="AW52" s="27" t="n">
        <f aca="false">IF(L52&gt;M52,1,0)</f>
        <v>0</v>
      </c>
      <c r="AX52" s="27" t="n">
        <f aca="false">IF(M52&gt;L52,1,0)</f>
        <v>0</v>
      </c>
      <c r="AY52" s="223" t="n">
        <f aca="false">IF(N52&gt;O52,1,0)</f>
        <v>0</v>
      </c>
      <c r="AZ52" s="223" t="n">
        <f aca="false">IF(O52&gt;N52,1,0)</f>
        <v>0</v>
      </c>
      <c r="BA52" s="177" t="n">
        <f aca="false">IF(T52=3,1,0)</f>
        <v>0</v>
      </c>
      <c r="BB52" s="177" t="n">
        <f aca="false">IF(T52=2,1,0)</f>
        <v>0</v>
      </c>
      <c r="BC52" s="177" t="n">
        <f aca="false">IF(T52=1,1,0)</f>
        <v>0</v>
      </c>
      <c r="BD52" s="177" t="n">
        <f aca="false">IF(AND(T52=0,U52&lt;&gt;0),1,0)</f>
        <v>0</v>
      </c>
      <c r="BE52" s="177" t="n">
        <f aca="false">IF(U73=3,1,0)</f>
        <v>0</v>
      </c>
      <c r="BF52" s="177" t="n">
        <f aca="false">IF(U73=2,1,0)</f>
        <v>0</v>
      </c>
      <c r="BG52" s="177" t="n">
        <f aca="false">IF(U73=1,1,0)</f>
        <v>0</v>
      </c>
      <c r="BH52" s="177" t="n">
        <f aca="false">IF(AND(U73=0,T73&lt;&gt;0),1,0)</f>
        <v>0</v>
      </c>
      <c r="BI52" s="27"/>
    </row>
    <row r="53" customFormat="false" ht="13.5" hidden="false" customHeight="true" outlineLevel="0" collapsed="false">
      <c r="A53" s="224"/>
      <c r="B53" s="225"/>
      <c r="C53" s="263"/>
      <c r="D53" s="262" t="str">
        <f aca="false">D52</f>
        <v>TSG Trppstadt</v>
      </c>
      <c r="E53" s="228" t="str">
        <f aca="false">E15</f>
        <v>TV Rodenbach Bronze</v>
      </c>
      <c r="F53" s="229"/>
      <c r="G53" s="232"/>
      <c r="H53" s="229"/>
      <c r="I53" s="230"/>
      <c r="J53" s="231"/>
      <c r="K53" s="232"/>
      <c r="L53" s="229"/>
      <c r="M53" s="230"/>
      <c r="N53" s="231"/>
      <c r="O53" s="232"/>
      <c r="P53" s="235" t="str">
        <f aca="false">IF(F53="","",F53+H53+J53+L53+N53)</f>
        <v/>
      </c>
      <c r="Q53" s="236" t="str">
        <f aca="false">IF(G53="","",G53+I53+K53+M53+O53)</f>
        <v/>
      </c>
      <c r="R53" s="235" t="str">
        <f aca="false">IF(F53="","",AQ53+AS53+AU53+AW53+AY53)</f>
        <v/>
      </c>
      <c r="S53" s="236" t="str">
        <f aca="false">IF(G53="","",AR53+AT53+AV53+AX53+AZ53)</f>
        <v/>
      </c>
      <c r="T53" s="218" t="n">
        <f aca="false">IF(AND(R53&lt;&gt;"",R53=3,S53=0),3,              (IF(AND(R53&lt;&gt;"",R53=3,S53=1),3,                           (IF(AND(R53&lt;&gt;"",R53=3,S53=2),2,                        (IF(AND(R53&lt;&gt;"",R53=2),1,                                                 (IF(AND(R53&lt;&gt;"",R53=1),0,                                                               (IF(AND(R53&lt;&gt;"",R53=0),0,                                                                                0)))))))))))</f>
        <v>0</v>
      </c>
      <c r="U53" s="219" t="n">
        <f aca="false">IF(AND(S53&lt;&gt;"",S53=3,R53=0),3,              (IF(AND(S53&lt;&gt;"",S53=3,R53=1),3,                           (IF(AND(S53&lt;&gt;"",S53=3,R53=2),2,                        (IF(AND(S53&lt;&gt;"",S53=2),1,                                                 (IF(AND(S53&lt;&gt;"",S53=1),0,                                                               (IF(AND(S53&lt;&gt;"",S53=0),0,                                                                                0)))))))))))</f>
        <v>0</v>
      </c>
      <c r="V53" s="237"/>
      <c r="W53" s="237"/>
      <c r="X53" s="237"/>
      <c r="Y53" s="237"/>
      <c r="Z53" s="237"/>
      <c r="AA53" s="237"/>
      <c r="AB53" s="237"/>
      <c r="AC53" s="237"/>
      <c r="AD53" s="237"/>
      <c r="AE53" s="237"/>
      <c r="AF53" s="237"/>
      <c r="AG53" s="237"/>
      <c r="AH53" s="237"/>
      <c r="AI53" s="237"/>
      <c r="AJ53" s="237"/>
      <c r="AK53" s="237"/>
      <c r="AL53" s="237"/>
      <c r="AM53" s="264" t="str">
        <f aca="false">IF(U53&lt;&gt;"","",IF(C53&lt;&gt;"","verlegt",IF(#REF!&lt;TODAY(),"offen","")))</f>
        <v/>
      </c>
      <c r="AN53" s="264"/>
      <c r="AO53" s="239" t="str">
        <f aca="true">IF(U53&lt;&gt;"","",IF(C53="","",IF(C53&lt;TODAY(),"offen","")))</f>
        <v/>
      </c>
      <c r="AP53" s="239"/>
      <c r="AQ53" s="223" t="n">
        <f aca="false">IF(F53&gt;G53,1,0)</f>
        <v>0</v>
      </c>
      <c r="AR53" s="223" t="n">
        <f aca="false">IF(G53&gt;F53,1,0)</f>
        <v>0</v>
      </c>
      <c r="AS53" s="27" t="n">
        <f aca="false">IF(H53&gt;I53,1,0)</f>
        <v>0</v>
      </c>
      <c r="AT53" s="27" t="n">
        <f aca="false">IF(I53&gt;H53,1,0)</f>
        <v>0</v>
      </c>
      <c r="AU53" s="223" t="n">
        <f aca="false">IF(J53&gt;K53,1,0)</f>
        <v>0</v>
      </c>
      <c r="AV53" s="223" t="n">
        <f aca="false">IF(K53&gt;J53,1,0)</f>
        <v>0</v>
      </c>
      <c r="AW53" s="27" t="n">
        <f aca="false">IF(L53&gt;M53,1,0)</f>
        <v>0</v>
      </c>
      <c r="AX53" s="27" t="n">
        <f aca="false">IF(M53&gt;L53,1,0)</f>
        <v>0</v>
      </c>
      <c r="AY53" s="223" t="n">
        <f aca="false">IF(N53&gt;O53,1,0)</f>
        <v>0</v>
      </c>
      <c r="AZ53" s="223" t="n">
        <f aca="false">IF(O53&gt;N53,1,0)</f>
        <v>0</v>
      </c>
      <c r="BA53" s="177" t="n">
        <f aca="false">IF(T53=3,1,0)</f>
        <v>0</v>
      </c>
      <c r="BB53" s="177" t="n">
        <f aca="false">IF(T53=2,1,0)</f>
        <v>0</v>
      </c>
      <c r="BC53" s="177" t="n">
        <f aca="false">IF(T53=1,1,0)</f>
        <v>0</v>
      </c>
      <c r="BD53" s="177" t="n">
        <f aca="false">IF(AND(T53=0,U53&lt;&gt;0),1,0)</f>
        <v>0</v>
      </c>
      <c r="BE53" s="177" t="n">
        <f aca="false">IF(U84=3,1,0)</f>
        <v>0</v>
      </c>
      <c r="BF53" s="177" t="n">
        <f aca="false">IF(U84=2,1,0)</f>
        <v>0</v>
      </c>
      <c r="BG53" s="177" t="n">
        <f aca="false">IF(U84=1,1,0)</f>
        <v>0</v>
      </c>
      <c r="BH53" s="177" t="n">
        <f aca="false">IF(AND(U84=0,T84&lt;&gt;0),1,0)</f>
        <v>0</v>
      </c>
      <c r="BI53" s="27"/>
    </row>
    <row r="54" customFormat="false" ht="13.5" hidden="false" customHeight="true" outlineLevel="0" collapsed="false">
      <c r="A54" s="224"/>
      <c r="B54" s="225"/>
      <c r="C54" s="263"/>
      <c r="D54" s="262" t="str">
        <f aca="false">D53</f>
        <v>TSG Trppstadt</v>
      </c>
      <c r="E54" s="228" t="str">
        <f aca="false">E18</f>
        <v>Rodenbach/Weilerbach</v>
      </c>
      <c r="F54" s="231"/>
      <c r="G54" s="232"/>
      <c r="H54" s="229"/>
      <c r="I54" s="230"/>
      <c r="J54" s="231"/>
      <c r="K54" s="232"/>
      <c r="L54" s="229"/>
      <c r="M54" s="230"/>
      <c r="N54" s="231"/>
      <c r="O54" s="232"/>
      <c r="P54" s="235" t="str">
        <f aca="false">IF(F54="","",F54+H54+J54+L54+N54)</f>
        <v/>
      </c>
      <c r="Q54" s="236" t="str">
        <f aca="false">IF(G54="","",G54+I54+K54+M54+O54)</f>
        <v/>
      </c>
      <c r="R54" s="235" t="str">
        <f aca="false">IF(F54="","",AQ54+AS54+AU54+AW54+AY54)</f>
        <v/>
      </c>
      <c r="S54" s="236" t="str">
        <f aca="false">IF(G54="","",AR54+AT54+AV54+AX54+AZ54)</f>
        <v/>
      </c>
      <c r="T54" s="218" t="n">
        <f aca="false">IF(AND(R54&lt;&gt;"",R54=3,S54=0),3,              (IF(AND(R54&lt;&gt;"",R54=3,S54=1),3,                           (IF(AND(R54&lt;&gt;"",R54=3,S54=2),2,                        (IF(AND(R54&lt;&gt;"",R54=2),1,                                                 (IF(AND(R54&lt;&gt;"",R54=1),0,                                                               (IF(AND(R54&lt;&gt;"",R54=0),0,                                                                                0)))))))))))</f>
        <v>0</v>
      </c>
      <c r="U54" s="219" t="n">
        <f aca="false">IF(AND(S54&lt;&gt;"",S54=3,R54=0),3,              (IF(AND(S54&lt;&gt;"",S54=3,R54=1),3,                           (IF(AND(S54&lt;&gt;"",S54=3,R54=2),2,                        (IF(AND(S54&lt;&gt;"",S54=2),1,                                                 (IF(AND(S54&lt;&gt;"",S54=1),0,                                                               (IF(AND(S54&lt;&gt;"",S54=0),0,                                                                                0)))))))))))</f>
        <v>0</v>
      </c>
      <c r="V54" s="237"/>
      <c r="W54" s="237"/>
      <c r="X54" s="237"/>
      <c r="Y54" s="237"/>
      <c r="Z54" s="237"/>
      <c r="AA54" s="237"/>
      <c r="AB54" s="237"/>
      <c r="AC54" s="237"/>
      <c r="AD54" s="237"/>
      <c r="AE54" s="237"/>
      <c r="AF54" s="237"/>
      <c r="AG54" s="237"/>
      <c r="AH54" s="237"/>
      <c r="AI54" s="237"/>
      <c r="AJ54" s="237"/>
      <c r="AK54" s="237"/>
      <c r="AL54" s="237"/>
      <c r="AM54" s="238" t="str">
        <f aca="true">IF(U54&lt;&gt;"","",IF(C54&lt;&gt;"","verlegt",IF(B54&lt;TODAY(),"offen","")))</f>
        <v/>
      </c>
      <c r="AN54" s="238"/>
      <c r="AO54" s="239" t="str">
        <f aca="true">IF(U54&lt;&gt;"","",IF(C54="","",IF(C54&lt;TODAY(),"offen","")))</f>
        <v/>
      </c>
      <c r="AP54" s="239"/>
      <c r="AQ54" s="223" t="n">
        <f aca="false">IF(F54&gt;G54,1,0)</f>
        <v>0</v>
      </c>
      <c r="AR54" s="223" t="n">
        <f aca="false">IF(G54&gt;F54,1,0)</f>
        <v>0</v>
      </c>
      <c r="AS54" s="27" t="n">
        <f aca="false">IF(H54&gt;I54,1,0)</f>
        <v>0</v>
      </c>
      <c r="AT54" s="27" t="n">
        <f aca="false">IF(I54&gt;H54,1,0)</f>
        <v>0</v>
      </c>
      <c r="AU54" s="223" t="n">
        <f aca="false">IF(J54&gt;K54,1,0)</f>
        <v>0</v>
      </c>
      <c r="AV54" s="223" t="n">
        <f aca="false">IF(K54&gt;J54,1,0)</f>
        <v>0</v>
      </c>
      <c r="AW54" s="27" t="n">
        <f aca="false">IF(L54&gt;M54,1,0)</f>
        <v>0</v>
      </c>
      <c r="AX54" s="27" t="n">
        <f aca="false">IF(M54&gt;L54,1,0)</f>
        <v>0</v>
      </c>
      <c r="AY54" s="223" t="n">
        <f aca="false">IF(N54&gt;O54,1,0)</f>
        <v>0</v>
      </c>
      <c r="AZ54" s="223" t="n">
        <f aca="false">IF(O54&gt;N54,1,0)</f>
        <v>0</v>
      </c>
      <c r="BA54" s="177" t="n">
        <f aca="false">IF(T54=3,1,0)</f>
        <v>0</v>
      </c>
      <c r="BB54" s="177" t="n">
        <f aca="false">IF(T54=2,1,0)</f>
        <v>0</v>
      </c>
      <c r="BC54" s="177" t="n">
        <f aca="false">IF(T54=1,1,0)</f>
        <v>0</v>
      </c>
      <c r="BD54" s="177" t="n">
        <f aca="false">IF(AND(T54=0,U54&lt;&gt;0),1,0)</f>
        <v>0</v>
      </c>
      <c r="BE54" s="177" t="n">
        <f aca="false">IF(U95=3,1,0)</f>
        <v>0</v>
      </c>
      <c r="BF54" s="177" t="n">
        <f aca="false">IF(U95=2,1,0)</f>
        <v>0</v>
      </c>
      <c r="BG54" s="177" t="n">
        <f aca="false">IF(U95=1,1,0)</f>
        <v>0</v>
      </c>
      <c r="BH54" s="177" t="n">
        <f aca="false">IF(AND(U95=0,T95&lt;&gt;0),1,0)</f>
        <v>0</v>
      </c>
      <c r="BI54" s="27"/>
    </row>
    <row r="55" customFormat="false" ht="13.5" hidden="true" customHeight="true" outlineLevel="0" collapsed="false">
      <c r="A55" s="224"/>
      <c r="B55" s="225"/>
      <c r="C55" s="263"/>
      <c r="D55" s="262" t="str">
        <f aca="false">D54</f>
        <v>TSG Trppstadt</v>
      </c>
      <c r="E55" s="228" t="n">
        <f aca="false">E21</f>
        <v>0</v>
      </c>
      <c r="F55" s="231"/>
      <c r="G55" s="232"/>
      <c r="H55" s="229"/>
      <c r="I55" s="230"/>
      <c r="J55" s="231"/>
      <c r="K55" s="232"/>
      <c r="L55" s="229"/>
      <c r="M55" s="230"/>
      <c r="N55" s="231"/>
      <c r="O55" s="232"/>
      <c r="P55" s="235" t="str">
        <f aca="false">IF(F55="","",F55+H55+J55+L55+N55)</f>
        <v/>
      </c>
      <c r="Q55" s="236" t="str">
        <f aca="false">IF(G55="","",G55+I55+K55+M55+O55)</f>
        <v/>
      </c>
      <c r="R55" s="235" t="str">
        <f aca="false">IF(F55="","",AQ55+AS55+AU55+AW55+AY55)</f>
        <v/>
      </c>
      <c r="S55" s="236" t="str">
        <f aca="false">IF(G55="","",AR55+AT55+AV55+AX55+AZ55)</f>
        <v/>
      </c>
      <c r="T55" s="218" t="n">
        <f aca="false">IF(AND(R55&lt;&gt;"",R55=3,S55=0),3,              (IF(AND(R55&lt;&gt;"",R55=3,S55=1),3,                           (IF(AND(R55&lt;&gt;"",R55=3,S55=2),2,                        (IF(AND(R55&lt;&gt;"",R55=2),1,                                                 (IF(AND(R55&lt;&gt;"",R55=1),0,                                                               (IF(AND(R55&lt;&gt;"",R55=0),0,                                                                                0)))))))))))</f>
        <v>0</v>
      </c>
      <c r="U55" s="219" t="n">
        <f aca="false">IF(AND(S55&lt;&gt;"",S55=3,R55=0),3,              (IF(AND(S55&lt;&gt;"",S55=3,R55=1),3,                           (IF(AND(S55&lt;&gt;"",S55=3,R55=2),2,                        (IF(AND(S55&lt;&gt;"",S55=2),1,                                                 (IF(AND(S55&lt;&gt;"",S55=1),0,                                                               (IF(AND(S55&lt;&gt;"",S55=0),0,                                                                                0)))))))))))</f>
        <v>0</v>
      </c>
      <c r="V55" s="237"/>
      <c r="W55" s="237"/>
      <c r="X55" s="237"/>
      <c r="Y55" s="237"/>
      <c r="Z55" s="237"/>
      <c r="AA55" s="237"/>
      <c r="AB55" s="237"/>
      <c r="AC55" s="237"/>
      <c r="AD55" s="237"/>
      <c r="AE55" s="237"/>
      <c r="AF55" s="237"/>
      <c r="AG55" s="237"/>
      <c r="AH55" s="237"/>
      <c r="AI55" s="237"/>
      <c r="AJ55" s="237"/>
      <c r="AK55" s="237"/>
      <c r="AL55" s="237"/>
      <c r="AM55" s="238" t="str">
        <f aca="true">IF(U55&lt;&gt;"","",IF(C55&lt;&gt;"","verlegt",IF(B55&lt;TODAY(),"offen","")))</f>
        <v/>
      </c>
      <c r="AN55" s="238"/>
      <c r="AO55" s="239" t="str">
        <f aca="true">IF(U55&lt;&gt;"","",IF(C55="","",IF(C55&lt;TODAY(),"offen","")))</f>
        <v/>
      </c>
      <c r="AP55" s="239"/>
      <c r="AQ55" s="223" t="n">
        <f aca="false">IF(F55&gt;G55,1,0)</f>
        <v>0</v>
      </c>
      <c r="AR55" s="223" t="n">
        <f aca="false">IF(G55&gt;F55,1,0)</f>
        <v>0</v>
      </c>
      <c r="AS55" s="27" t="n">
        <f aca="false">IF(H55&gt;I55,1,0)</f>
        <v>0</v>
      </c>
      <c r="AT55" s="27" t="n">
        <f aca="false">IF(I55&gt;H55,1,0)</f>
        <v>0</v>
      </c>
      <c r="AU55" s="223" t="n">
        <f aca="false">IF(J55&gt;K55,1,0)</f>
        <v>0</v>
      </c>
      <c r="AV55" s="223" t="n">
        <f aca="false">IF(K55&gt;J55,1,0)</f>
        <v>0</v>
      </c>
      <c r="AW55" s="27" t="n">
        <f aca="false">IF(L55&gt;M55,1,0)</f>
        <v>0</v>
      </c>
      <c r="AX55" s="27" t="n">
        <f aca="false">IF(M55&gt;L55,1,0)</f>
        <v>0</v>
      </c>
      <c r="AY55" s="223" t="n">
        <f aca="false">IF(N55&gt;O55,1,0)</f>
        <v>0</v>
      </c>
      <c r="AZ55" s="223" t="n">
        <f aca="false">IF(O55&gt;N55,1,0)</f>
        <v>0</v>
      </c>
      <c r="BA55" s="177" t="n">
        <f aca="false">IF(T55=3,1,0)</f>
        <v>0</v>
      </c>
      <c r="BB55" s="177" t="n">
        <f aca="false">IF(T55=2,1,0)</f>
        <v>0</v>
      </c>
      <c r="BC55" s="177" t="n">
        <f aca="false">IF(T55=1,1,0)</f>
        <v>0</v>
      </c>
      <c r="BD55" s="177" t="n">
        <f aca="false">IF(AND(T55=0,U55&lt;&gt;0),1,0)</f>
        <v>0</v>
      </c>
      <c r="BE55" s="177" t="n">
        <f aca="false">IF(U106=3,1,0)</f>
        <v>0</v>
      </c>
      <c r="BF55" s="177" t="n">
        <f aca="false">IF(U106=2,1,0)</f>
        <v>0</v>
      </c>
      <c r="BG55" s="177" t="n">
        <f aca="false">IF(U106=1,1,0)</f>
        <v>0</v>
      </c>
      <c r="BH55" s="177" t="n">
        <f aca="false">IF(AND(U106=0,T106&lt;&gt;0),1,0)</f>
        <v>0</v>
      </c>
      <c r="BI55" s="27"/>
    </row>
    <row r="56" customFormat="false" ht="13.5" hidden="true" customHeight="true" outlineLevel="0" collapsed="false">
      <c r="A56" s="224"/>
      <c r="B56" s="225"/>
      <c r="C56" s="263"/>
      <c r="D56" s="262" t="str">
        <f aca="false">D55</f>
        <v>TSG Trppstadt</v>
      </c>
      <c r="E56" s="228" t="n">
        <f aca="false">E24</f>
        <v>0</v>
      </c>
      <c r="F56" s="231"/>
      <c r="G56" s="232"/>
      <c r="H56" s="229"/>
      <c r="I56" s="230"/>
      <c r="J56" s="231"/>
      <c r="K56" s="232"/>
      <c r="L56" s="229"/>
      <c r="M56" s="230"/>
      <c r="N56" s="231"/>
      <c r="O56" s="232"/>
      <c r="P56" s="235" t="str">
        <f aca="false">IF(F56="","",F56+H56+J56+L56+N56)</f>
        <v/>
      </c>
      <c r="Q56" s="236" t="str">
        <f aca="false">IF(G56="","",G56+I56+K56+M56+O56)</f>
        <v/>
      </c>
      <c r="R56" s="235" t="str">
        <f aca="false">IF(F56="","",AQ56+AS56+AU56+AW56+AY56)</f>
        <v/>
      </c>
      <c r="S56" s="236" t="str">
        <f aca="false">IF(G56="","",AR56+AT56+AV56+AX56+AZ56)</f>
        <v/>
      </c>
      <c r="T56" s="218" t="n">
        <f aca="false">IF(AND(R56&lt;&gt;"",R56=3,S56=0),3,              (IF(AND(R56&lt;&gt;"",R56=3,S56=1),3,                           (IF(AND(R56&lt;&gt;"",R56=3,S56=2),2,                        (IF(AND(R56&lt;&gt;"",R56=2),1,                                                 (IF(AND(R56&lt;&gt;"",R56=1),0,                                                               (IF(AND(R56&lt;&gt;"",R56=0),0,                                                                                0)))))))))))</f>
        <v>0</v>
      </c>
      <c r="U56" s="219" t="n">
        <f aca="false">IF(AND(S56&lt;&gt;"",S56=3,R56=0),3,              (IF(AND(S56&lt;&gt;"",S56=3,R56=1),3,                           (IF(AND(S56&lt;&gt;"",S56=3,R56=2),2,                        (IF(AND(S56&lt;&gt;"",S56=2),1,                                                 (IF(AND(S56&lt;&gt;"",S56=1),0,                                                               (IF(AND(S56&lt;&gt;"",S56=0),0,                                                                                0)))))))))))</f>
        <v>0</v>
      </c>
      <c r="V56" s="237"/>
      <c r="W56" s="237"/>
      <c r="X56" s="237"/>
      <c r="Y56" s="237"/>
      <c r="Z56" s="237"/>
      <c r="AA56" s="237"/>
      <c r="AB56" s="237"/>
      <c r="AC56" s="237"/>
      <c r="AD56" s="237"/>
      <c r="AE56" s="237"/>
      <c r="AF56" s="237"/>
      <c r="AG56" s="237"/>
      <c r="AH56" s="237"/>
      <c r="AI56" s="237"/>
      <c r="AJ56" s="237"/>
      <c r="AK56" s="237"/>
      <c r="AL56" s="237"/>
      <c r="AM56" s="238" t="str">
        <f aca="true">IF(U56&lt;&gt;"","",IF(C56&lt;&gt;"","verlegt",IF(B56&lt;TODAY(),"offen","")))</f>
        <v/>
      </c>
      <c r="AN56" s="238"/>
      <c r="AO56" s="239" t="str">
        <f aca="true">IF(U56&lt;&gt;"","",IF(C56="","",IF(C56&lt;TODAY(),"offen","")))</f>
        <v/>
      </c>
      <c r="AP56" s="239"/>
      <c r="AQ56" s="223" t="n">
        <f aca="false">IF(F56&gt;G56,1,0)</f>
        <v>0</v>
      </c>
      <c r="AR56" s="223" t="n">
        <f aca="false">IF(G56&gt;F56,1,0)</f>
        <v>0</v>
      </c>
      <c r="AS56" s="27" t="n">
        <f aca="false">IF(H56&gt;I56,1,0)</f>
        <v>0</v>
      </c>
      <c r="AT56" s="27" t="n">
        <f aca="false">IF(I56&gt;H56,1,0)</f>
        <v>0</v>
      </c>
      <c r="AU56" s="223" t="n">
        <f aca="false">IF(J56&gt;K56,1,0)</f>
        <v>0</v>
      </c>
      <c r="AV56" s="223" t="n">
        <f aca="false">IF(K56&gt;J56,1,0)</f>
        <v>0</v>
      </c>
      <c r="AW56" s="27" t="n">
        <f aca="false">IF(L56&gt;M56,1,0)</f>
        <v>0</v>
      </c>
      <c r="AX56" s="27" t="n">
        <f aca="false">IF(M56&gt;L56,1,0)</f>
        <v>0</v>
      </c>
      <c r="AY56" s="223" t="n">
        <f aca="false">IF(N56&gt;O56,1,0)</f>
        <v>0</v>
      </c>
      <c r="AZ56" s="223" t="n">
        <f aca="false">IF(O56&gt;N56,1,0)</f>
        <v>0</v>
      </c>
      <c r="BA56" s="177" t="n">
        <f aca="false">IF(T56=3,1,0)</f>
        <v>0</v>
      </c>
      <c r="BB56" s="177" t="n">
        <f aca="false">IF(T56=2,1,0)</f>
        <v>0</v>
      </c>
      <c r="BC56" s="177" t="n">
        <f aca="false">IF(T56=1,1,0)</f>
        <v>0</v>
      </c>
      <c r="BD56" s="177" t="n">
        <f aca="false">IF(AND(T56=0,U56&lt;&gt;0),1,0)</f>
        <v>0</v>
      </c>
      <c r="BE56" s="177" t="n">
        <f aca="false">IF(U117=3,1,0)</f>
        <v>0</v>
      </c>
      <c r="BF56" s="177" t="n">
        <f aca="false">IF(U117=2,1,0)</f>
        <v>0</v>
      </c>
      <c r="BG56" s="177" t="n">
        <f aca="false">IF(U117=1,1,0)</f>
        <v>0</v>
      </c>
      <c r="BH56" s="177" t="n">
        <f aca="false">IF(AND(U117=0,T117&lt;&gt;0),1,0)</f>
        <v>0</v>
      </c>
      <c r="BI56" s="27"/>
    </row>
    <row r="57" customFormat="false" ht="13.5" hidden="true" customHeight="true" outlineLevel="0" collapsed="false">
      <c r="A57" s="224"/>
      <c r="B57" s="225"/>
      <c r="C57" s="263"/>
      <c r="D57" s="262" t="str">
        <f aca="false">D56</f>
        <v>TSG Trppstadt</v>
      </c>
      <c r="E57" s="228" t="n">
        <f aca="false">E27</f>
        <v>0</v>
      </c>
      <c r="F57" s="231"/>
      <c r="G57" s="232"/>
      <c r="H57" s="229"/>
      <c r="I57" s="230"/>
      <c r="J57" s="231"/>
      <c r="K57" s="232"/>
      <c r="L57" s="229"/>
      <c r="M57" s="230"/>
      <c r="N57" s="231"/>
      <c r="O57" s="232"/>
      <c r="P57" s="235" t="str">
        <f aca="false">IF(F57="","",F57+H57+J57+L57+N57)</f>
        <v/>
      </c>
      <c r="Q57" s="236" t="str">
        <f aca="false">IF(G57="","",G57+I57+K57+M57+O57)</f>
        <v/>
      </c>
      <c r="R57" s="235" t="str">
        <f aca="false">IF(F57="","",AQ57+AS57+AU57+AW57+AY57)</f>
        <v/>
      </c>
      <c r="S57" s="236" t="str">
        <f aca="false">IF(G57="","",AR57+AT57+AV57+AX57+AZ57)</f>
        <v/>
      </c>
      <c r="T57" s="218" t="n">
        <f aca="false">IF(AND(R57&lt;&gt;"",R57=3,S57=0),3,              (IF(AND(R57&lt;&gt;"",R57=3,S57=1),3,                           (IF(AND(R57&lt;&gt;"",R57=3,S57=2),2,                        (IF(AND(R57&lt;&gt;"",R57=2),1,                                                 (IF(AND(R57&lt;&gt;"",R57=1),0,                                                               (IF(AND(R57&lt;&gt;"",R57=0),0,                                                                                0)))))))))))</f>
        <v>0</v>
      </c>
      <c r="U57" s="219" t="n">
        <f aca="false">IF(AND(S57&lt;&gt;"",S57=3,R57=0),3,              (IF(AND(S57&lt;&gt;"",S57=3,R57=1),3,                           (IF(AND(S57&lt;&gt;"",S57=3,R57=2),2,                        (IF(AND(S57&lt;&gt;"",S57=2),1,                                                 (IF(AND(S57&lt;&gt;"",S57=1),0,                                                               (IF(AND(S57&lt;&gt;"",S57=0),0,                                                                                0)))))))))))</f>
        <v>0</v>
      </c>
      <c r="V57" s="237"/>
      <c r="W57" s="237"/>
      <c r="X57" s="237"/>
      <c r="Y57" s="237"/>
      <c r="Z57" s="237"/>
      <c r="AA57" s="237"/>
      <c r="AB57" s="237"/>
      <c r="AC57" s="237"/>
      <c r="AD57" s="237"/>
      <c r="AE57" s="237"/>
      <c r="AF57" s="237"/>
      <c r="AG57" s="237"/>
      <c r="AH57" s="237"/>
      <c r="AI57" s="237"/>
      <c r="AJ57" s="237"/>
      <c r="AK57" s="237"/>
      <c r="AL57" s="237"/>
      <c r="AM57" s="238" t="str">
        <f aca="true">IF(U57&lt;&gt;"","",IF(C57&lt;&gt;"","verlegt",IF(B57&lt;TODAY(),"offen","")))</f>
        <v/>
      </c>
      <c r="AN57" s="238"/>
      <c r="AO57" s="239" t="str">
        <f aca="true">IF(U57&lt;&gt;"","",IF(C57="","",IF(C57&lt;TODAY(),"offen","")))</f>
        <v/>
      </c>
      <c r="AP57" s="239"/>
      <c r="AQ57" s="223" t="n">
        <f aca="false">IF(F57&gt;G57,1,0)</f>
        <v>0</v>
      </c>
      <c r="AR57" s="223" t="n">
        <f aca="false">IF(G57&gt;F57,1,0)</f>
        <v>0</v>
      </c>
      <c r="AS57" s="27" t="n">
        <f aca="false">IF(H57&gt;I57,1,0)</f>
        <v>0</v>
      </c>
      <c r="AT57" s="27" t="n">
        <f aca="false">IF(I57&gt;H57,1,0)</f>
        <v>0</v>
      </c>
      <c r="AU57" s="223" t="n">
        <f aca="false">IF(J57&gt;K57,1,0)</f>
        <v>0</v>
      </c>
      <c r="AV57" s="223" t="n">
        <f aca="false">IF(K57&gt;J57,1,0)</f>
        <v>0</v>
      </c>
      <c r="AW57" s="27" t="n">
        <f aca="false">IF(L57&gt;M57,1,0)</f>
        <v>0</v>
      </c>
      <c r="AX57" s="27" t="n">
        <f aca="false">IF(M57&gt;L57,1,0)</f>
        <v>0</v>
      </c>
      <c r="AY57" s="223" t="n">
        <f aca="false">IF(N57&gt;O57,1,0)</f>
        <v>0</v>
      </c>
      <c r="AZ57" s="223" t="n">
        <f aca="false">IF(O57&gt;N57,1,0)</f>
        <v>0</v>
      </c>
      <c r="BA57" s="177" t="n">
        <f aca="false">IF(T57=3,1,0)</f>
        <v>0</v>
      </c>
      <c r="BB57" s="177" t="n">
        <f aca="false">IF(T57=2,1,0)</f>
        <v>0</v>
      </c>
      <c r="BC57" s="177" t="n">
        <f aca="false">IF(T57=1,1,0)</f>
        <v>0</v>
      </c>
      <c r="BD57" s="177" t="n">
        <f aca="false">IF(AND(T57=0,U57&lt;&gt;0),1,0)</f>
        <v>0</v>
      </c>
      <c r="BE57" s="177" t="n">
        <f aca="false">IF(U128=3,1,0)</f>
        <v>0</v>
      </c>
      <c r="BF57" s="177" t="n">
        <f aca="false">IF(U128=2,1,0)</f>
        <v>0</v>
      </c>
      <c r="BG57" s="177" t="n">
        <f aca="false">IF(U128=1,1,0)</f>
        <v>0</v>
      </c>
      <c r="BH57" s="177" t="n">
        <f aca="false">IF(AND(U128=0,T128&lt;&gt;0),1,0)</f>
        <v>0</v>
      </c>
      <c r="BI57" s="27"/>
    </row>
    <row r="58" customFormat="false" ht="13.5" hidden="true" customHeight="true" outlineLevel="0" collapsed="false">
      <c r="A58" s="224"/>
      <c r="B58" s="225"/>
      <c r="C58" s="263"/>
      <c r="D58" s="262" t="str">
        <f aca="false">D57</f>
        <v>TSG Trppstadt</v>
      </c>
      <c r="E58" s="228" t="n">
        <f aca="false">E30</f>
        <v>0</v>
      </c>
      <c r="F58" s="231"/>
      <c r="G58" s="232"/>
      <c r="H58" s="229"/>
      <c r="I58" s="230"/>
      <c r="J58" s="231"/>
      <c r="K58" s="232"/>
      <c r="L58" s="229"/>
      <c r="M58" s="230"/>
      <c r="N58" s="231"/>
      <c r="O58" s="232"/>
      <c r="P58" s="235" t="str">
        <f aca="false">IF(F58="","",F58+H58+J58+L58+N58)</f>
        <v/>
      </c>
      <c r="Q58" s="236" t="str">
        <f aca="false">IF(G58="","",G58+I58+K58+M58+O58)</f>
        <v/>
      </c>
      <c r="R58" s="235" t="str">
        <f aca="false">IF(F58="","",AQ58+AS58+AU58+AW58+AY58)</f>
        <v/>
      </c>
      <c r="S58" s="236" t="str">
        <f aca="false">IF(G58="","",AR58+AT58+AV58+AX58+AZ58)</f>
        <v/>
      </c>
      <c r="T58" s="218" t="n">
        <f aca="false">IF(AND(R58&lt;&gt;"",R58=3,S58=0),3,              (IF(AND(R58&lt;&gt;"",R58=3,S58=1),3,                           (IF(AND(R58&lt;&gt;"",R58=3,S58=2),2,                        (IF(AND(R58&lt;&gt;"",R58=2),1,                                                 (IF(AND(R58&lt;&gt;"",R58=1),0,                                                               (IF(AND(R58&lt;&gt;"",R58=0),0,                                                                                0)))))))))))</f>
        <v>0</v>
      </c>
      <c r="U58" s="219" t="n">
        <f aca="false">IF(AND(S58&lt;&gt;"",S58=3,R58=0),3,              (IF(AND(S58&lt;&gt;"",S58=3,R58=1),3,                           (IF(AND(S58&lt;&gt;"",S58=3,R58=2),2,                        (IF(AND(S58&lt;&gt;"",S58=2),1,                                                 (IF(AND(S58&lt;&gt;"",S58=1),0,                                                               (IF(AND(S58&lt;&gt;"",S58=0),0,                                                                                0)))))))))))</f>
        <v>0</v>
      </c>
      <c r="V58" s="237"/>
      <c r="W58" s="237"/>
      <c r="X58" s="237"/>
      <c r="Y58" s="237"/>
      <c r="Z58" s="237"/>
      <c r="AA58" s="237"/>
      <c r="AB58" s="237"/>
      <c r="AC58" s="237"/>
      <c r="AD58" s="237"/>
      <c r="AE58" s="237"/>
      <c r="AF58" s="237"/>
      <c r="AG58" s="237"/>
      <c r="AH58" s="237"/>
      <c r="AI58" s="237"/>
      <c r="AJ58" s="237"/>
      <c r="AK58" s="237"/>
      <c r="AL58" s="237"/>
      <c r="AM58" s="238" t="str">
        <f aca="true">IF(U58&lt;&gt;"","",IF(C58&lt;&gt;"","verlegt",IF(B58&lt;TODAY(),"offen","")))</f>
        <v/>
      </c>
      <c r="AN58" s="238"/>
      <c r="AO58" s="239" t="str">
        <f aca="true">IF(U58&lt;&gt;"","",IF(C58="","",IF(C58&lt;TODAY(),"offen","")))</f>
        <v/>
      </c>
      <c r="AP58" s="239"/>
      <c r="AQ58" s="223" t="n">
        <f aca="false">IF(F58&gt;G58,1,0)</f>
        <v>0</v>
      </c>
      <c r="AR58" s="223" t="n">
        <f aca="false">IF(G58&gt;F58,1,0)</f>
        <v>0</v>
      </c>
      <c r="AS58" s="27" t="n">
        <f aca="false">IF(H58&gt;I58,1,0)</f>
        <v>0</v>
      </c>
      <c r="AT58" s="27" t="n">
        <f aca="false">IF(I58&gt;H58,1,0)</f>
        <v>0</v>
      </c>
      <c r="AU58" s="223" t="n">
        <f aca="false">IF(J58&gt;K58,1,0)</f>
        <v>0</v>
      </c>
      <c r="AV58" s="223" t="n">
        <f aca="false">IF(K58&gt;J58,1,0)</f>
        <v>0</v>
      </c>
      <c r="AW58" s="27" t="n">
        <f aca="false">IF(L58&gt;M58,1,0)</f>
        <v>0</v>
      </c>
      <c r="AX58" s="27" t="n">
        <f aca="false">IF(M58&gt;L58,1,0)</f>
        <v>0</v>
      </c>
      <c r="AY58" s="223" t="n">
        <f aca="false">IF(N58&gt;O58,1,0)</f>
        <v>0</v>
      </c>
      <c r="AZ58" s="223" t="n">
        <f aca="false">IF(O58&gt;N58,1,0)</f>
        <v>0</v>
      </c>
      <c r="BA58" s="177" t="n">
        <f aca="false">IF(T58=3,1,0)</f>
        <v>0</v>
      </c>
      <c r="BB58" s="177" t="n">
        <f aca="false">IF(T58=2,1,0)</f>
        <v>0</v>
      </c>
      <c r="BC58" s="177" t="n">
        <f aca="false">IF(T58=1,1,0)</f>
        <v>0</v>
      </c>
      <c r="BD58" s="177" t="n">
        <f aca="false">IF(AND(T58=0,U58&lt;&gt;0),1,0)</f>
        <v>0</v>
      </c>
      <c r="BE58" s="177" t="n">
        <f aca="false">IF(U139=3,1,0)</f>
        <v>0</v>
      </c>
      <c r="BF58" s="177" t="n">
        <f aca="false">IF(U139=2,1,0)</f>
        <v>0</v>
      </c>
      <c r="BG58" s="177" t="n">
        <f aca="false">IF(U139=1,1,0)</f>
        <v>0</v>
      </c>
      <c r="BH58" s="177" t="n">
        <f aca="false">IF(AND(U139=0,T139&lt;&gt;0),1,0)</f>
        <v>0</v>
      </c>
      <c r="BI58" s="27"/>
    </row>
    <row r="59" customFormat="false" ht="13.5" hidden="true" customHeight="true" outlineLevel="0" collapsed="false">
      <c r="A59" s="241"/>
      <c r="B59" s="242"/>
      <c r="C59" s="265"/>
      <c r="D59" s="266" t="str">
        <f aca="false">D58</f>
        <v>TSG Trppstadt</v>
      </c>
      <c r="E59" s="267" t="n">
        <f aca="false">E33</f>
        <v>0</v>
      </c>
      <c r="F59" s="247"/>
      <c r="G59" s="248"/>
      <c r="H59" s="245"/>
      <c r="I59" s="246"/>
      <c r="J59" s="247"/>
      <c r="K59" s="248"/>
      <c r="L59" s="245"/>
      <c r="M59" s="246"/>
      <c r="N59" s="247"/>
      <c r="O59" s="248"/>
      <c r="P59" s="251" t="str">
        <f aca="false">IF(F59="","",F59+H59+J59+L59+N59)</f>
        <v/>
      </c>
      <c r="Q59" s="252" t="str">
        <f aca="false">IF(G59="","",G59+I59+K59+M59+O59)</f>
        <v/>
      </c>
      <c r="R59" s="251" t="str">
        <f aca="false">IF(F59="","",AQ59+AS59+AU59+AW59+AY59)</f>
        <v/>
      </c>
      <c r="S59" s="252" t="str">
        <f aca="false">IF(G59="","",AR59+AT59+AV59+AX59+AZ59)</f>
        <v/>
      </c>
      <c r="T59" s="218" t="n">
        <f aca="false">IF(AND(R59&lt;&gt;"",R59=3,S59=0),3,              (IF(AND(R59&lt;&gt;"",R59=3,S59=1),3,                           (IF(AND(R59&lt;&gt;"",R59=3,S59=2),2,                        (IF(AND(R59&lt;&gt;"",R59=2),1,                                                 (IF(AND(R59&lt;&gt;"",R59=1),0,                                                               (IF(AND(R59&lt;&gt;"",R59=0),0,                                                                                0)))))))))))</f>
        <v>0</v>
      </c>
      <c r="U59" s="219" t="n">
        <f aca="false">IF(AND(S59&lt;&gt;"",S59=3,R59=0),3,              (IF(AND(S59&lt;&gt;"",S59=3,R59=1),3,                           (IF(AND(S59&lt;&gt;"",S59=3,R59=2),2,                        (IF(AND(S59&lt;&gt;"",S59=2),1,                                                 (IF(AND(S59&lt;&gt;"",S59=1),0,                                                               (IF(AND(S59&lt;&gt;"",S59=0),0,                                                                                0)))))))))))</f>
        <v>0</v>
      </c>
      <c r="V59" s="253"/>
      <c r="W59" s="253"/>
      <c r="X59" s="253"/>
      <c r="Y59" s="253"/>
      <c r="Z59" s="253"/>
      <c r="AA59" s="253"/>
      <c r="AB59" s="253"/>
      <c r="AC59" s="253"/>
      <c r="AD59" s="253"/>
      <c r="AE59" s="253"/>
      <c r="AF59" s="253"/>
      <c r="AG59" s="253"/>
      <c r="AH59" s="253"/>
      <c r="AI59" s="253"/>
      <c r="AJ59" s="253"/>
      <c r="AK59" s="253"/>
      <c r="AL59" s="253"/>
      <c r="AM59" s="254" t="str">
        <f aca="true">IF(U59&lt;&gt;"","",IF(C59&lt;&gt;"","verlegt",IF(B59&lt;TODAY(),"offen","")))</f>
        <v/>
      </c>
      <c r="AN59" s="254"/>
      <c r="AO59" s="255" t="str">
        <f aca="true">IF(U59&lt;&gt;"","",IF(C59="","",IF(C59&lt;TODAY(),"offen","")))</f>
        <v/>
      </c>
      <c r="AP59" s="255"/>
      <c r="AQ59" s="223" t="n">
        <f aca="false">IF(F59&gt;G59,1,0)</f>
        <v>0</v>
      </c>
      <c r="AR59" s="223" t="n">
        <f aca="false">IF(G59&gt;F59,1,0)</f>
        <v>0</v>
      </c>
      <c r="AS59" s="27" t="n">
        <f aca="false">IF(H59&gt;I59,1,0)</f>
        <v>0</v>
      </c>
      <c r="AT59" s="27" t="n">
        <f aca="false">IF(I59&gt;H59,1,0)</f>
        <v>0</v>
      </c>
      <c r="AU59" s="223" t="n">
        <f aca="false">IF(J59&gt;K59,1,0)</f>
        <v>0</v>
      </c>
      <c r="AV59" s="223" t="n">
        <f aca="false">IF(K59&gt;J59,1,0)</f>
        <v>0</v>
      </c>
      <c r="AW59" s="27" t="n">
        <f aca="false">IF(L59&gt;M59,1,0)</f>
        <v>0</v>
      </c>
      <c r="AX59" s="27" t="n">
        <f aca="false">IF(M59&gt;L59,1,0)</f>
        <v>0</v>
      </c>
      <c r="AY59" s="223" t="n">
        <f aca="false">IF(N59&gt;O59,1,0)</f>
        <v>0</v>
      </c>
      <c r="AZ59" s="223" t="n">
        <f aca="false">IF(O59&gt;N59,1,0)</f>
        <v>0</v>
      </c>
      <c r="BA59" s="177" t="n">
        <f aca="false">IF(T59=3,1,0)</f>
        <v>0</v>
      </c>
      <c r="BB59" s="177" t="n">
        <f aca="false">IF(T59=2,1,0)</f>
        <v>0</v>
      </c>
      <c r="BC59" s="177" t="n">
        <f aca="false">IF(T59=1,1,0)</f>
        <v>0</v>
      </c>
      <c r="BD59" s="177" t="n">
        <f aca="false">IF(AND(T59=0,U59&lt;&gt;0),1,0)</f>
        <v>0</v>
      </c>
      <c r="BE59" s="177" t="n">
        <f aca="false">IF(U150=3,1,0)</f>
        <v>0</v>
      </c>
      <c r="BF59" s="177" t="n">
        <f aca="false">IF(U150=2,1,0)</f>
        <v>0</v>
      </c>
      <c r="BG59" s="177" t="n">
        <f aca="false">IF(U150=1,1,0)</f>
        <v>0</v>
      </c>
      <c r="BH59" s="177" t="n">
        <f aca="false">IF(AND(U150=0,T150&lt;&gt;0),1,0)</f>
        <v>0</v>
      </c>
      <c r="BI59" s="27"/>
    </row>
    <row r="60" customFormat="false" ht="13.5" hidden="false" customHeight="true" outlineLevel="0" collapsed="false">
      <c r="A60" s="26"/>
      <c r="C60" s="27"/>
      <c r="D60" s="24"/>
      <c r="E60" s="24"/>
      <c r="T60" s="218" t="n">
        <f aca="false">IF(AND(R60&lt;&gt;"",R60=3,S60=0),3,              (IF(AND(R60&lt;&gt;"",R60=3,S60=1),3,                           (IF(AND(R60&lt;&gt;"",R60=3,S60=2),2,                        (IF(AND(R60&lt;&gt;"",R60=2),1,                                                 (IF(AND(R60&lt;&gt;"",R60=1),0,                                                               (IF(AND(R60&lt;&gt;"",R60=0),0,                                                                                0)))))))))))</f>
        <v>0</v>
      </c>
      <c r="U60" s="219" t="n">
        <f aca="false">IF(AND(S60&lt;&gt;"",S60=3,R60=0),3,              (IF(AND(S60&lt;&gt;"",S60=3,R60=1),3,                           (IF(AND(S60&lt;&gt;"",S60=3,R60=2),2,                        (IF(AND(S60&lt;&gt;"",S60=2),1,                                                 (IF(AND(S60&lt;&gt;"",S60=1),0,                                                               (IF(AND(S60&lt;&gt;"",S60=0),0,                                                                                0)))))))))))</f>
        <v>0</v>
      </c>
      <c r="V60" s="256"/>
      <c r="W60" s="256"/>
      <c r="X60" s="257"/>
      <c r="Y60" s="257"/>
      <c r="Z60" s="257"/>
      <c r="AA60" s="257"/>
      <c r="AB60" s="257"/>
      <c r="AC60" s="257"/>
      <c r="AD60" s="257"/>
      <c r="AE60" s="257"/>
      <c r="AF60" s="257"/>
      <c r="AG60" s="257"/>
      <c r="AH60" s="257"/>
      <c r="AI60" s="257"/>
      <c r="AJ60" s="257"/>
      <c r="AK60" s="257"/>
      <c r="AL60" s="257"/>
      <c r="AM60" s="257"/>
      <c r="AQ60" s="223"/>
      <c r="AR60" s="223"/>
      <c r="AS60" s="27"/>
      <c r="AT60" s="27"/>
      <c r="AU60" s="223"/>
      <c r="AV60" s="223"/>
      <c r="AW60" s="27"/>
      <c r="AX60" s="27"/>
      <c r="AY60" s="223"/>
      <c r="AZ60" s="223"/>
      <c r="BA60" s="258" t="n">
        <f aca="false">SUM(BA50:BA59)</f>
        <v>0</v>
      </c>
      <c r="BB60" s="258" t="n">
        <f aca="false">SUM(BB50:BB59)</f>
        <v>0</v>
      </c>
      <c r="BC60" s="258" t="n">
        <f aca="false">SUM(BC50:BC59)</f>
        <v>0</v>
      </c>
      <c r="BD60" s="258" t="n">
        <f aca="false">SUM(BD50:BD59)</f>
        <v>0</v>
      </c>
      <c r="BE60" s="258" t="n">
        <f aca="false">SUM(BE50:BE59)</f>
        <v>0</v>
      </c>
      <c r="BF60" s="258" t="n">
        <f aca="false">SUM(BF50:BF59)</f>
        <v>0</v>
      </c>
      <c r="BG60" s="258" t="n">
        <f aca="false">SUM(BG50:BG59)</f>
        <v>0</v>
      </c>
      <c r="BH60" s="258" t="n">
        <f aca="false">SUM(BH50:BH59)</f>
        <v>0</v>
      </c>
      <c r="BI60" s="27" t="n">
        <f aca="false">SUM(BA60:BH60)</f>
        <v>0</v>
      </c>
    </row>
    <row r="61" customFormat="false" ht="13.5" hidden="false" customHeight="true" outlineLevel="0" collapsed="false">
      <c r="A61" s="205"/>
      <c r="B61" s="206"/>
      <c r="C61" s="259"/>
      <c r="D61" s="260" t="str">
        <f aca="false">E9</f>
        <v>Tv Rodenbach Silver</v>
      </c>
      <c r="E61" s="209" t="str">
        <f aca="false">E3</f>
        <v>TV Rodenbach Gold</v>
      </c>
      <c r="F61" s="212"/>
      <c r="G61" s="213"/>
      <c r="H61" s="210"/>
      <c r="I61" s="211"/>
      <c r="J61" s="212"/>
      <c r="K61" s="213"/>
      <c r="L61" s="210"/>
      <c r="M61" s="211"/>
      <c r="N61" s="212"/>
      <c r="O61" s="213"/>
      <c r="P61" s="216" t="str">
        <f aca="false">IF(F61="","",F61+H61+J61+L61+N61)</f>
        <v/>
      </c>
      <c r="Q61" s="217" t="str">
        <f aca="false">IF(G61="","",G61+I61+K61+M61+O61)</f>
        <v/>
      </c>
      <c r="R61" s="216" t="str">
        <f aca="false">IF(F61="","",AQ61+AS61+AU61+AW61+AY61)</f>
        <v/>
      </c>
      <c r="S61" s="217" t="str">
        <f aca="false">IF(G61="","",AR61+AT61+AV61+AX61+AZ61)</f>
        <v/>
      </c>
      <c r="T61" s="218" t="n">
        <f aca="false">IF(AND(R61&lt;&gt;"",R61=3,S61=0),3,              (IF(AND(R61&lt;&gt;"",R61=3,S61=1),3,                           (IF(AND(R61&lt;&gt;"",R61=3,S61=2),2,                        (IF(AND(R61&lt;&gt;"",R61=2),1,                                                 (IF(AND(R61&lt;&gt;"",R61=1),0,                                                               (IF(AND(R61&lt;&gt;"",R61=0),0,                                                                                0)))))))))))</f>
        <v>0</v>
      </c>
      <c r="U61" s="219" t="n">
        <f aca="false">IF(AND(S61&lt;&gt;"",S61=3,R61=0),3,              (IF(AND(S61&lt;&gt;"",S61=3,R61=1),3,                           (IF(AND(S61&lt;&gt;"",S61=3,R61=2),2,                        (IF(AND(S61&lt;&gt;"",S61=2),1,                                                 (IF(AND(S61&lt;&gt;"",S61=1),0,                                                               (IF(AND(S61&lt;&gt;"",S61=0),0,                                                                                0)))))))))))</f>
        <v>0</v>
      </c>
      <c r="V61" s="220"/>
      <c r="W61" s="220"/>
      <c r="X61" s="220"/>
      <c r="Y61" s="220"/>
      <c r="Z61" s="220"/>
      <c r="AA61" s="220"/>
      <c r="AB61" s="220"/>
      <c r="AC61" s="220"/>
      <c r="AD61" s="220"/>
      <c r="AE61" s="220"/>
      <c r="AF61" s="220"/>
      <c r="AG61" s="220"/>
      <c r="AH61" s="220"/>
      <c r="AI61" s="220"/>
      <c r="AJ61" s="220"/>
      <c r="AK61" s="220"/>
      <c r="AL61" s="220"/>
      <c r="AM61" s="221" t="str">
        <f aca="true">IF(U61&lt;&gt;"","",IF(C61&lt;&gt;"","verlegt",IF(B61&lt;TODAY(),"offen","")))</f>
        <v/>
      </c>
      <c r="AN61" s="221"/>
      <c r="AO61" s="222" t="str">
        <f aca="true">IF(U61&lt;&gt;"","",IF(C61="","",IF(C61&lt;TODAY(),"offen","")))</f>
        <v/>
      </c>
      <c r="AP61" s="222"/>
      <c r="AQ61" s="223" t="n">
        <f aca="false">IF(F61&gt;G61,1,0)</f>
        <v>0</v>
      </c>
      <c r="AR61" s="223" t="n">
        <f aca="false">IF(G61&gt;F61,1,0)</f>
        <v>0</v>
      </c>
      <c r="AS61" s="27" t="n">
        <f aca="false">IF(H61&gt;I61,1,0)</f>
        <v>0</v>
      </c>
      <c r="AT61" s="27" t="n">
        <f aca="false">IF(I61&gt;H61,1,0)</f>
        <v>0</v>
      </c>
      <c r="AU61" s="223" t="n">
        <f aca="false">IF(J61&gt;K61,1,0)</f>
        <v>0</v>
      </c>
      <c r="AV61" s="223" t="n">
        <f aca="false">IF(K61&gt;J61,1,0)</f>
        <v>0</v>
      </c>
      <c r="AW61" s="27" t="n">
        <f aca="false">IF(L61&gt;M61,1,0)</f>
        <v>0</v>
      </c>
      <c r="AX61" s="27" t="n">
        <f aca="false">IF(M61&gt;L61,1,0)</f>
        <v>0</v>
      </c>
      <c r="AY61" s="223" t="n">
        <f aca="false">IF(N61&gt;O61,1,0)</f>
        <v>0</v>
      </c>
      <c r="AZ61" s="223" t="n">
        <f aca="false">IF(O61&gt;N61,1,0)</f>
        <v>0</v>
      </c>
      <c r="BA61" s="177" t="n">
        <f aca="false">IF(T61=3,1,0)</f>
        <v>0</v>
      </c>
      <c r="BB61" s="177" t="n">
        <f aca="false">IF(T61=2,1,0)</f>
        <v>0</v>
      </c>
      <c r="BC61" s="177" t="n">
        <f aca="false">IF(T61=1,1,0)</f>
        <v>0</v>
      </c>
      <c r="BD61" s="177" t="n">
        <f aca="false">IF(AND(T61=0,U61&lt;&gt;0),1,0)</f>
        <v>0</v>
      </c>
      <c r="BE61" s="177" t="n">
        <f aca="false">IF(U40=3,1,0)</f>
        <v>0</v>
      </c>
      <c r="BF61" s="177" t="n">
        <f aca="false">IF(U40=2,1,0)</f>
        <v>0</v>
      </c>
      <c r="BG61" s="177" t="n">
        <f aca="false">IF(U40=1,1,0)</f>
        <v>0</v>
      </c>
      <c r="BH61" s="177" t="n">
        <f aca="false">IF(AND(U40=0,T40&lt;&gt;0),1,0)</f>
        <v>0</v>
      </c>
      <c r="BI61" s="27"/>
    </row>
    <row r="62" customFormat="false" ht="13.5" hidden="false" customHeight="true" outlineLevel="0" collapsed="false">
      <c r="A62" s="224"/>
      <c r="B62" s="225"/>
      <c r="C62" s="261"/>
      <c r="D62" s="262" t="str">
        <f aca="false">D61</f>
        <v>Tv Rodenbach Silver</v>
      </c>
      <c r="E62" s="228" t="str">
        <f aca="false">E6</f>
        <v>TSG Trppstadt</v>
      </c>
      <c r="F62" s="231"/>
      <c r="G62" s="232"/>
      <c r="H62" s="229"/>
      <c r="I62" s="230"/>
      <c r="J62" s="231"/>
      <c r="K62" s="232"/>
      <c r="L62" s="229"/>
      <c r="M62" s="230"/>
      <c r="N62" s="231"/>
      <c r="O62" s="232"/>
      <c r="P62" s="235" t="str">
        <f aca="false">IF(F62="","",F62+H62+J62+L62+N62)</f>
        <v/>
      </c>
      <c r="Q62" s="236" t="str">
        <f aca="false">IF(G62="","",G62+I62+K62+M62+O62)</f>
        <v/>
      </c>
      <c r="R62" s="235" t="str">
        <f aca="false">IF(F62="","",AQ62+AS62+AU62+AW62+AY62)</f>
        <v/>
      </c>
      <c r="S62" s="236" t="str">
        <f aca="false">IF(G62="","",AR62+AT62+AV62+AX62+AZ62)</f>
        <v/>
      </c>
      <c r="T62" s="218" t="n">
        <f aca="false">IF(AND(R62&lt;&gt;"",R62=3,S62=0),3,              (IF(AND(R62&lt;&gt;"",R62=3,S62=1),3,                           (IF(AND(R62&lt;&gt;"",R62=3,S62=2),2,                        (IF(AND(R62&lt;&gt;"",R62=2),1,                                                 (IF(AND(R62&lt;&gt;"",R62=1),0,                                                               (IF(AND(R62&lt;&gt;"",R62=0),0,                                                                                0)))))))))))</f>
        <v>0</v>
      </c>
      <c r="U62" s="219" t="n">
        <f aca="false">IF(AND(S62&lt;&gt;"",S62=3,R62=0),3,              (IF(AND(S62&lt;&gt;"",S62=3,R62=1),3,                           (IF(AND(S62&lt;&gt;"",S62=3,R62=2),2,                        (IF(AND(S62&lt;&gt;"",S62=2),1,                                                 (IF(AND(S62&lt;&gt;"",S62=1),0,                                                               (IF(AND(S62&lt;&gt;"",S62=0),0,                                                                                0)))))))))))</f>
        <v>0</v>
      </c>
      <c r="V62" s="237"/>
      <c r="W62" s="237"/>
      <c r="X62" s="237"/>
      <c r="Y62" s="237"/>
      <c r="Z62" s="237"/>
      <c r="AA62" s="237"/>
      <c r="AB62" s="237"/>
      <c r="AC62" s="237"/>
      <c r="AD62" s="237"/>
      <c r="AE62" s="237"/>
      <c r="AF62" s="237"/>
      <c r="AG62" s="237"/>
      <c r="AH62" s="237"/>
      <c r="AI62" s="237"/>
      <c r="AJ62" s="237"/>
      <c r="AK62" s="237"/>
      <c r="AL62" s="237"/>
      <c r="AM62" s="238" t="str">
        <f aca="true">IF(U62&lt;&gt;"","",IF(C62&lt;&gt;"","verlegt",IF(B62&lt;TODAY(),"offen","")))</f>
        <v/>
      </c>
      <c r="AN62" s="238"/>
      <c r="AO62" s="239" t="str">
        <f aca="true">IF(U62&lt;&gt;"","",IF(C62="","",IF(C62&lt;TODAY(),"offen","")))</f>
        <v/>
      </c>
      <c r="AP62" s="239"/>
      <c r="AQ62" s="223" t="n">
        <f aca="false">IF(F62&gt;G62,1,0)</f>
        <v>0</v>
      </c>
      <c r="AR62" s="223" t="n">
        <f aca="false">IF(G62&gt;F62,1,0)</f>
        <v>0</v>
      </c>
      <c r="AS62" s="27" t="n">
        <f aca="false">IF(H62&gt;I62,1,0)</f>
        <v>0</v>
      </c>
      <c r="AT62" s="27" t="n">
        <f aca="false">IF(I62&gt;H62,1,0)</f>
        <v>0</v>
      </c>
      <c r="AU62" s="223" t="n">
        <f aca="false">IF(J62&gt;K62,1,0)</f>
        <v>0</v>
      </c>
      <c r="AV62" s="223" t="n">
        <f aca="false">IF(K62&gt;J62,1,0)</f>
        <v>0</v>
      </c>
      <c r="AW62" s="27" t="n">
        <f aca="false">IF(L62&gt;M62,1,0)</f>
        <v>0</v>
      </c>
      <c r="AX62" s="27" t="n">
        <f aca="false">IF(M62&gt;L62,1,0)</f>
        <v>0</v>
      </c>
      <c r="AY62" s="223" t="n">
        <f aca="false">IF(N62&gt;O62,1,0)</f>
        <v>0</v>
      </c>
      <c r="AZ62" s="223" t="n">
        <f aca="false">IF(O62&gt;N62,1,0)</f>
        <v>0</v>
      </c>
      <c r="BA62" s="177" t="n">
        <f aca="false">IF(T62=3,1,0)</f>
        <v>0</v>
      </c>
      <c r="BB62" s="177" t="n">
        <f aca="false">IF(T62=2,1,0)</f>
        <v>0</v>
      </c>
      <c r="BC62" s="177" t="n">
        <f aca="false">IF(T62=1,1,0)</f>
        <v>0</v>
      </c>
      <c r="BD62" s="177" t="n">
        <f aca="false">IF(AND(T62=0,U62&lt;&gt;0),1,0)</f>
        <v>0</v>
      </c>
      <c r="BE62" s="177" t="n">
        <f aca="false">IF(U51=3,1,0)</f>
        <v>0</v>
      </c>
      <c r="BF62" s="177" t="n">
        <f aca="false">IF(U51=2,1,0)</f>
        <v>0</v>
      </c>
      <c r="BG62" s="177" t="n">
        <f aca="false">IF(U51=1,1,0)</f>
        <v>0</v>
      </c>
      <c r="BH62" s="177" t="n">
        <f aca="false">IF(AND(U51=0,T51&lt;&gt;0),1,0)</f>
        <v>0</v>
      </c>
      <c r="BI62" s="27"/>
    </row>
    <row r="63" customFormat="false" ht="13.5" hidden="false" customHeight="true" outlineLevel="0" collapsed="false">
      <c r="A63" s="224"/>
      <c r="B63" s="225"/>
      <c r="C63" s="261"/>
      <c r="D63" s="262" t="str">
        <f aca="false">D62</f>
        <v>Tv Rodenbach Silver</v>
      </c>
      <c r="E63" s="228" t="str">
        <f aca="false">E12</f>
        <v>Niederkirchen/Roßbach</v>
      </c>
      <c r="F63" s="231"/>
      <c r="G63" s="232"/>
      <c r="H63" s="229"/>
      <c r="I63" s="230"/>
      <c r="J63" s="231"/>
      <c r="K63" s="232"/>
      <c r="L63" s="229"/>
      <c r="M63" s="230"/>
      <c r="N63" s="231"/>
      <c r="O63" s="232"/>
      <c r="P63" s="235" t="str">
        <f aca="false">IF(F63="","",F63+H63+J63+L63+N63)</f>
        <v/>
      </c>
      <c r="Q63" s="236" t="str">
        <f aca="false">IF(G63="","",G63+I63+K63+M63+O63)</f>
        <v/>
      </c>
      <c r="R63" s="235" t="str">
        <f aca="false">IF(F63="","",AQ63+AS63+AU63+AW63+AY63)</f>
        <v/>
      </c>
      <c r="S63" s="236" t="str">
        <f aca="false">IF(G63="","",AR63+AT63+AV63+AX63+AZ63)</f>
        <v/>
      </c>
      <c r="T63" s="218" t="n">
        <f aca="false">IF(AND(R63&lt;&gt;"",R63=3,S63=0),3,              (IF(AND(R63&lt;&gt;"",R63=3,S63=1),3,                           (IF(AND(R63&lt;&gt;"",R63=3,S63=2),2,                        (IF(AND(R63&lt;&gt;"",R63=2),1,                                                 (IF(AND(R63&lt;&gt;"",R63=1),0,                                                               (IF(AND(R63&lt;&gt;"",R63=0),0,                                                                                0)))))))))))</f>
        <v>0</v>
      </c>
      <c r="U63" s="219" t="n">
        <f aca="false">IF(AND(S63&lt;&gt;"",S63=3,R63=0),3,              (IF(AND(S63&lt;&gt;"",S63=3,R63=1),3,                           (IF(AND(S63&lt;&gt;"",S63=3,R63=2),2,                        (IF(AND(S63&lt;&gt;"",S63=2),1,                                                 (IF(AND(S63&lt;&gt;"",S63=1),0,                                                               (IF(AND(S63&lt;&gt;"",S63=0),0,                                                                                0)))))))))))</f>
        <v>0</v>
      </c>
      <c r="V63" s="237"/>
      <c r="W63" s="237"/>
      <c r="X63" s="237"/>
      <c r="Y63" s="237"/>
      <c r="Z63" s="237"/>
      <c r="AA63" s="237"/>
      <c r="AB63" s="237"/>
      <c r="AC63" s="237"/>
      <c r="AD63" s="237"/>
      <c r="AE63" s="237"/>
      <c r="AF63" s="237"/>
      <c r="AG63" s="237"/>
      <c r="AH63" s="237"/>
      <c r="AI63" s="237"/>
      <c r="AJ63" s="237"/>
      <c r="AK63" s="237"/>
      <c r="AL63" s="237"/>
      <c r="AM63" s="238" t="str">
        <f aca="true">IF(U63&lt;&gt;"","",IF(C63&lt;&gt;"","verlegt",IF(B63&lt;TODAY(),"offen","")))</f>
        <v/>
      </c>
      <c r="AN63" s="238"/>
      <c r="AO63" s="239" t="str">
        <f aca="true">IF(U63&lt;&gt;"","",IF(C63="","",IF(C63&lt;TODAY(),"offen","")))</f>
        <v/>
      </c>
      <c r="AP63" s="239"/>
      <c r="AQ63" s="223" t="n">
        <f aca="false">IF(F63&gt;G63,1,0)</f>
        <v>0</v>
      </c>
      <c r="AR63" s="223" t="n">
        <f aca="false">IF(G63&gt;F63,1,0)</f>
        <v>0</v>
      </c>
      <c r="AS63" s="27" t="n">
        <f aca="false">IF(H63&gt;I63,1,0)</f>
        <v>0</v>
      </c>
      <c r="AT63" s="27" t="n">
        <f aca="false">IF(I63&gt;H63,1,0)</f>
        <v>0</v>
      </c>
      <c r="AU63" s="223" t="n">
        <f aca="false">IF(J63&gt;K63,1,0)</f>
        <v>0</v>
      </c>
      <c r="AV63" s="223" t="n">
        <f aca="false">IF(K63&gt;J63,1,0)</f>
        <v>0</v>
      </c>
      <c r="AW63" s="27" t="n">
        <f aca="false">IF(L63&gt;M63,1,0)</f>
        <v>0</v>
      </c>
      <c r="AX63" s="27" t="n">
        <f aca="false">IF(M63&gt;L63,1,0)</f>
        <v>0</v>
      </c>
      <c r="AY63" s="223" t="n">
        <f aca="false">IF(N63&gt;O63,1,0)</f>
        <v>0</v>
      </c>
      <c r="AZ63" s="223" t="n">
        <f aca="false">IF(O63&gt;N63,1,0)</f>
        <v>0</v>
      </c>
      <c r="BA63" s="177" t="n">
        <f aca="false">IF(T63=3,1,0)</f>
        <v>0</v>
      </c>
      <c r="BB63" s="177" t="n">
        <f aca="false">IF(T63=2,1,0)</f>
        <v>0</v>
      </c>
      <c r="BC63" s="177" t="n">
        <f aca="false">IF(T63=1,1,0)</f>
        <v>0</v>
      </c>
      <c r="BD63" s="177" t="n">
        <f aca="false">IF(AND(T63=0,U63&lt;&gt;0),1,0)</f>
        <v>0</v>
      </c>
      <c r="BE63" s="177" t="n">
        <f aca="false">IF(U74=3,1,0)</f>
        <v>0</v>
      </c>
      <c r="BF63" s="177" t="n">
        <f aca="false">IF(U74=2,1,0)</f>
        <v>0</v>
      </c>
      <c r="BG63" s="177" t="n">
        <f aca="false">IF(U74=1,1,0)</f>
        <v>0</v>
      </c>
      <c r="BH63" s="177" t="n">
        <f aca="false">IF(AND(U74=0,T74&lt;&gt;0),1,0)</f>
        <v>0</v>
      </c>
      <c r="BI63" s="27"/>
    </row>
    <row r="64" customFormat="false" ht="13.5" hidden="false" customHeight="true" outlineLevel="0" collapsed="false">
      <c r="A64" s="224"/>
      <c r="B64" s="225"/>
      <c r="C64" s="261"/>
      <c r="D64" s="262" t="str">
        <f aca="false">D63</f>
        <v>Tv Rodenbach Silver</v>
      </c>
      <c r="E64" s="228" t="str">
        <f aca="false">E15</f>
        <v>TV Rodenbach Bronze</v>
      </c>
      <c r="F64" s="231"/>
      <c r="G64" s="232"/>
      <c r="H64" s="229"/>
      <c r="I64" s="230"/>
      <c r="J64" s="231"/>
      <c r="K64" s="232"/>
      <c r="L64" s="229"/>
      <c r="M64" s="230"/>
      <c r="N64" s="231"/>
      <c r="O64" s="232"/>
      <c r="P64" s="235" t="str">
        <f aca="false">IF(F64="","",F64+H64+J64+L64+N64)</f>
        <v/>
      </c>
      <c r="Q64" s="236" t="str">
        <f aca="false">IF(G64="","",G64+I64+K64+M64+O64)</f>
        <v/>
      </c>
      <c r="R64" s="235" t="str">
        <f aca="false">IF(F64="","",AQ64+AS64+AU64+AW64+AY64)</f>
        <v/>
      </c>
      <c r="S64" s="236" t="str">
        <f aca="false">IF(G64="","",AR64+AT64+AV64+AX64+AZ64)</f>
        <v/>
      </c>
      <c r="T64" s="218" t="n">
        <f aca="false">IF(AND(R64&lt;&gt;"",R64=3,S64=0),3,              (IF(AND(R64&lt;&gt;"",R64=3,S64=1),3,                           (IF(AND(R64&lt;&gt;"",R64=3,S64=2),2,                        (IF(AND(R64&lt;&gt;"",R64=2),1,                                                 (IF(AND(R64&lt;&gt;"",R64=1),0,                                                               (IF(AND(R64&lt;&gt;"",R64=0),0,                                                                                0)))))))))))</f>
        <v>0</v>
      </c>
      <c r="U64" s="219" t="n">
        <f aca="false">IF(AND(S64&lt;&gt;"",S64=3,R64=0),3,              (IF(AND(S64&lt;&gt;"",S64=3,R64=1),3,                           (IF(AND(S64&lt;&gt;"",S64=3,R64=2),2,                        (IF(AND(S64&lt;&gt;"",S64=2),1,                                                 (IF(AND(S64&lt;&gt;"",S64=1),0,                                                               (IF(AND(S64&lt;&gt;"",S64=0),0,                                                                                0)))))))))))</f>
        <v>0</v>
      </c>
      <c r="V64" s="237"/>
      <c r="W64" s="237"/>
      <c r="X64" s="237"/>
      <c r="Y64" s="237"/>
      <c r="Z64" s="237"/>
      <c r="AA64" s="237"/>
      <c r="AB64" s="237"/>
      <c r="AC64" s="237"/>
      <c r="AD64" s="237"/>
      <c r="AE64" s="237"/>
      <c r="AF64" s="237"/>
      <c r="AG64" s="237"/>
      <c r="AH64" s="237"/>
      <c r="AI64" s="237"/>
      <c r="AJ64" s="237"/>
      <c r="AK64" s="237"/>
      <c r="AL64" s="237"/>
      <c r="AM64" s="264" t="str">
        <f aca="true">IF(U64&lt;&gt;"","",IF(C64&lt;&gt;"","verlegt",IF(B64&lt;TODAY(),"offen","")))</f>
        <v/>
      </c>
      <c r="AN64" s="264"/>
      <c r="AO64" s="239" t="str">
        <f aca="true">IF(U64&lt;&gt;"","",IF(C64="","",IF(C64&lt;TODAY(),"offen","")))</f>
        <v/>
      </c>
      <c r="AP64" s="239"/>
      <c r="AQ64" s="223" t="n">
        <f aca="false">IF(F64&gt;G64,1,0)</f>
        <v>0</v>
      </c>
      <c r="AR64" s="223" t="n">
        <f aca="false">IF(G64&gt;F64,1,0)</f>
        <v>0</v>
      </c>
      <c r="AS64" s="27" t="n">
        <f aca="false">IF(H64&gt;I64,1,0)</f>
        <v>0</v>
      </c>
      <c r="AT64" s="27" t="n">
        <f aca="false">IF(I64&gt;H64,1,0)</f>
        <v>0</v>
      </c>
      <c r="AU64" s="223" t="n">
        <f aca="false">IF(J64&gt;K64,1,0)</f>
        <v>0</v>
      </c>
      <c r="AV64" s="223" t="n">
        <f aca="false">IF(K64&gt;J64,1,0)</f>
        <v>0</v>
      </c>
      <c r="AW64" s="27" t="n">
        <f aca="false">IF(L64&gt;M64,1,0)</f>
        <v>0</v>
      </c>
      <c r="AX64" s="27" t="n">
        <f aca="false">IF(M64&gt;L64,1,0)</f>
        <v>0</v>
      </c>
      <c r="AY64" s="223" t="n">
        <f aca="false">IF(N64&gt;O64,1,0)</f>
        <v>0</v>
      </c>
      <c r="AZ64" s="223" t="n">
        <f aca="false">IF(O64&gt;N64,1,0)</f>
        <v>0</v>
      </c>
      <c r="BA64" s="177" t="n">
        <f aca="false">IF(T64=3,1,0)</f>
        <v>0</v>
      </c>
      <c r="BB64" s="177" t="n">
        <f aca="false">IF(T64=2,1,0)</f>
        <v>0</v>
      </c>
      <c r="BC64" s="177" t="n">
        <f aca="false">IF(T64=1,1,0)</f>
        <v>0</v>
      </c>
      <c r="BD64" s="177" t="n">
        <f aca="false">IF(AND(T64=0,U64&lt;&gt;0),1,0)</f>
        <v>0</v>
      </c>
      <c r="BE64" s="177" t="n">
        <f aca="false">IF(U85=3,1,0)</f>
        <v>0</v>
      </c>
      <c r="BF64" s="177" t="n">
        <f aca="false">IF(U85=2,1,0)</f>
        <v>0</v>
      </c>
      <c r="BG64" s="177" t="n">
        <f aca="false">IF(U85=1,1,0)</f>
        <v>0</v>
      </c>
      <c r="BH64" s="177" t="n">
        <f aca="false">IF(AND(U85=0,T85&lt;&gt;0),1,0)</f>
        <v>0</v>
      </c>
      <c r="BI64" s="27"/>
    </row>
    <row r="65" customFormat="false" ht="13.5" hidden="false" customHeight="true" outlineLevel="0" collapsed="false">
      <c r="A65" s="224"/>
      <c r="B65" s="225"/>
      <c r="C65" s="263"/>
      <c r="D65" s="262" t="str">
        <f aca="false">D64</f>
        <v>Tv Rodenbach Silver</v>
      </c>
      <c r="E65" s="228" t="str">
        <f aca="false">E18</f>
        <v>Rodenbach/Weilerbach</v>
      </c>
      <c r="F65" s="231"/>
      <c r="G65" s="232"/>
      <c r="H65" s="229"/>
      <c r="I65" s="230"/>
      <c r="J65" s="231"/>
      <c r="K65" s="232"/>
      <c r="L65" s="229"/>
      <c r="M65" s="230"/>
      <c r="N65" s="231"/>
      <c r="O65" s="232"/>
      <c r="P65" s="235" t="str">
        <f aca="false">IF(F65="","",F65+H65+J65+L65+N65)</f>
        <v/>
      </c>
      <c r="Q65" s="236" t="str">
        <f aca="false">IF(G65="","",G65+I65+K65+M65+O65)</f>
        <v/>
      </c>
      <c r="R65" s="235" t="str">
        <f aca="false">IF(F65="","",AQ65+AS65+AU65+AW65+AY65)</f>
        <v/>
      </c>
      <c r="S65" s="236" t="str">
        <f aca="false">IF(G65="","",AR65+AT65+AV65+AX65+AZ65)</f>
        <v/>
      </c>
      <c r="T65" s="218" t="n">
        <f aca="false">IF(AND(R65&lt;&gt;"",R65=3,S65=0),3,              (IF(AND(R65&lt;&gt;"",R65=3,S65=1),3,                           (IF(AND(R65&lt;&gt;"",R65=3,S65=2),2,                        (IF(AND(R65&lt;&gt;"",R65=2),1,                                                 (IF(AND(R65&lt;&gt;"",R65=1),0,                                                               (IF(AND(R65&lt;&gt;"",R65=0),0,                                                                                0)))))))))))</f>
        <v>0</v>
      </c>
      <c r="U65" s="219" t="n">
        <f aca="false">IF(AND(S65&lt;&gt;"",S65=3,R65=0),3,              (IF(AND(S65&lt;&gt;"",S65=3,R65=1),3,                           (IF(AND(S65&lt;&gt;"",S65=3,R65=2),2,                        (IF(AND(S65&lt;&gt;"",S65=2),1,                                                 (IF(AND(S65&lt;&gt;"",S65=1),0,                                                               (IF(AND(S65&lt;&gt;"",S65=0),0,                                                                                0)))))))))))</f>
        <v>0</v>
      </c>
      <c r="V65" s="237"/>
      <c r="W65" s="237"/>
      <c r="X65" s="237"/>
      <c r="Y65" s="237"/>
      <c r="Z65" s="237"/>
      <c r="AA65" s="237"/>
      <c r="AB65" s="237"/>
      <c r="AC65" s="237"/>
      <c r="AD65" s="237"/>
      <c r="AE65" s="237"/>
      <c r="AF65" s="237"/>
      <c r="AG65" s="237"/>
      <c r="AH65" s="237"/>
      <c r="AI65" s="237"/>
      <c r="AJ65" s="237"/>
      <c r="AK65" s="237"/>
      <c r="AL65" s="237"/>
      <c r="AM65" s="238" t="str">
        <f aca="true">IF(U65&lt;&gt;"","",IF(C65&lt;&gt;"","verlegt",IF(B65&lt;TODAY(),"offen","")))</f>
        <v/>
      </c>
      <c r="AN65" s="238"/>
      <c r="AO65" s="239" t="str">
        <f aca="true">IF(U65&lt;&gt;"","",IF(C65="","",IF(C65&lt;TODAY(),"offen","")))</f>
        <v/>
      </c>
      <c r="AP65" s="239"/>
      <c r="AQ65" s="223" t="n">
        <f aca="false">IF(F65&gt;G65,1,0)</f>
        <v>0</v>
      </c>
      <c r="AR65" s="223" t="n">
        <f aca="false">IF(G65&gt;F65,1,0)</f>
        <v>0</v>
      </c>
      <c r="AS65" s="27" t="n">
        <f aca="false">IF(H65&gt;I65,1,0)</f>
        <v>0</v>
      </c>
      <c r="AT65" s="27" t="n">
        <f aca="false">IF(I65&gt;H65,1,0)</f>
        <v>0</v>
      </c>
      <c r="AU65" s="223" t="n">
        <f aca="false">IF(J65&gt;K65,1,0)</f>
        <v>0</v>
      </c>
      <c r="AV65" s="223" t="n">
        <f aca="false">IF(K65&gt;J65,1,0)</f>
        <v>0</v>
      </c>
      <c r="AW65" s="27" t="n">
        <f aca="false">IF(L65&gt;M65,1,0)</f>
        <v>0</v>
      </c>
      <c r="AX65" s="27" t="n">
        <f aca="false">IF(M65&gt;L65,1,0)</f>
        <v>0</v>
      </c>
      <c r="AY65" s="223" t="n">
        <f aca="false">IF(N65&gt;O65,1,0)</f>
        <v>0</v>
      </c>
      <c r="AZ65" s="223" t="n">
        <f aca="false">IF(O65&gt;N65,1,0)</f>
        <v>0</v>
      </c>
      <c r="BA65" s="177" t="n">
        <f aca="false">IF(T65=3,1,0)</f>
        <v>0</v>
      </c>
      <c r="BB65" s="177" t="n">
        <f aca="false">IF(T65=2,1,0)</f>
        <v>0</v>
      </c>
      <c r="BC65" s="177" t="n">
        <f aca="false">IF(T65=1,1,0)</f>
        <v>0</v>
      </c>
      <c r="BD65" s="177" t="n">
        <f aca="false">IF(AND(T65=0,U65&lt;&gt;0),1,0)</f>
        <v>0</v>
      </c>
      <c r="BE65" s="177" t="n">
        <f aca="false">IF(U96=3,1,0)</f>
        <v>0</v>
      </c>
      <c r="BF65" s="177" t="n">
        <f aca="false">IF(U96=2,1,0)</f>
        <v>0</v>
      </c>
      <c r="BG65" s="177" t="n">
        <f aca="false">IF(U96=1,1,0)</f>
        <v>0</v>
      </c>
      <c r="BH65" s="177" t="n">
        <f aca="false">IF(AND(U96=0,T96&lt;&gt;0),1,0)</f>
        <v>0</v>
      </c>
      <c r="BI65" s="27"/>
    </row>
    <row r="66" customFormat="false" ht="13.5" hidden="true" customHeight="true" outlineLevel="0" collapsed="false">
      <c r="A66" s="224"/>
      <c r="B66" s="225"/>
      <c r="C66" s="263"/>
      <c r="D66" s="262" t="str">
        <f aca="false">D65</f>
        <v>Tv Rodenbach Silver</v>
      </c>
      <c r="E66" s="228" t="n">
        <f aca="false">E21</f>
        <v>0</v>
      </c>
      <c r="F66" s="231"/>
      <c r="G66" s="232"/>
      <c r="H66" s="229"/>
      <c r="I66" s="230"/>
      <c r="J66" s="231"/>
      <c r="K66" s="232"/>
      <c r="L66" s="229"/>
      <c r="M66" s="230"/>
      <c r="N66" s="231"/>
      <c r="O66" s="232"/>
      <c r="P66" s="235" t="str">
        <f aca="false">IF(F66="","",F66+H66+J66+L66+N66)</f>
        <v/>
      </c>
      <c r="Q66" s="236" t="str">
        <f aca="false">IF(G66="","",G66+I66+K66+M66+O66)</f>
        <v/>
      </c>
      <c r="R66" s="235" t="str">
        <f aca="false">IF(F66="","",AQ66+AS66+AU66+AW66+AY66)</f>
        <v/>
      </c>
      <c r="S66" s="236" t="str">
        <f aca="false">IF(G66="","",AR66+AT66+AV66+AX66+AZ66)</f>
        <v/>
      </c>
      <c r="T66" s="218" t="n">
        <f aca="false">IF(AND(R66&lt;&gt;"",R66=3,S66=0),3,              (IF(AND(R66&lt;&gt;"",R66=3,S66=1),3,                           (IF(AND(R66&lt;&gt;"",R66=3,S66=2),2,                        (IF(AND(R66&lt;&gt;"",R66=2),1,                                                 (IF(AND(R66&lt;&gt;"",R66=1),0,                                                               (IF(AND(R66&lt;&gt;"",R66=0),0,                                                                                0)))))))))))</f>
        <v>0</v>
      </c>
      <c r="U66" s="219" t="n">
        <f aca="false">IF(AND(S66&lt;&gt;"",S66=3,R66=0),3,              (IF(AND(S66&lt;&gt;"",S66=3,R66=1),3,                           (IF(AND(S66&lt;&gt;"",S66=3,R66=2),2,                        (IF(AND(S66&lt;&gt;"",S66=2),1,                                                 (IF(AND(S66&lt;&gt;"",S66=1),0,                                                               (IF(AND(S66&lt;&gt;"",S66=0),0,                                                                                0)))))))))))</f>
        <v>0</v>
      </c>
      <c r="V66" s="237"/>
      <c r="W66" s="237"/>
      <c r="X66" s="237"/>
      <c r="Y66" s="237"/>
      <c r="Z66" s="237"/>
      <c r="AA66" s="237"/>
      <c r="AB66" s="237"/>
      <c r="AC66" s="237"/>
      <c r="AD66" s="237"/>
      <c r="AE66" s="237"/>
      <c r="AF66" s="237"/>
      <c r="AG66" s="237"/>
      <c r="AH66" s="237"/>
      <c r="AI66" s="237"/>
      <c r="AJ66" s="237"/>
      <c r="AK66" s="237"/>
      <c r="AL66" s="237"/>
      <c r="AM66" s="238" t="str">
        <f aca="true">IF(U66&lt;&gt;"","",IF(C66&lt;&gt;"","verlegt",IF(B66&lt;TODAY(),"offen","")))</f>
        <v/>
      </c>
      <c r="AN66" s="238"/>
      <c r="AO66" s="239" t="str">
        <f aca="true">IF(U66&lt;&gt;"","",IF(C66="","",IF(C66&lt;TODAY(),"offen","")))</f>
        <v/>
      </c>
      <c r="AP66" s="239"/>
      <c r="AQ66" s="223" t="n">
        <f aca="false">IF(F66&gt;G66,1,0)</f>
        <v>0</v>
      </c>
      <c r="AR66" s="223" t="n">
        <f aca="false">IF(G66&gt;F66,1,0)</f>
        <v>0</v>
      </c>
      <c r="AS66" s="27" t="n">
        <f aca="false">IF(H66&gt;I66,1,0)</f>
        <v>0</v>
      </c>
      <c r="AT66" s="27" t="n">
        <f aca="false">IF(I66&gt;H66,1,0)</f>
        <v>0</v>
      </c>
      <c r="AU66" s="223" t="n">
        <f aca="false">IF(J66&gt;K66,1,0)</f>
        <v>0</v>
      </c>
      <c r="AV66" s="223" t="n">
        <f aca="false">IF(K66&gt;J66,1,0)</f>
        <v>0</v>
      </c>
      <c r="AW66" s="27" t="n">
        <f aca="false">IF(L66&gt;M66,1,0)</f>
        <v>0</v>
      </c>
      <c r="AX66" s="27" t="n">
        <f aca="false">IF(M66&gt;L66,1,0)</f>
        <v>0</v>
      </c>
      <c r="AY66" s="223" t="n">
        <f aca="false">IF(N66&gt;O66,1,0)</f>
        <v>0</v>
      </c>
      <c r="AZ66" s="223" t="n">
        <f aca="false">IF(O66&gt;N66,1,0)</f>
        <v>0</v>
      </c>
      <c r="BA66" s="177" t="n">
        <f aca="false">IF(T66=3,1,0)</f>
        <v>0</v>
      </c>
      <c r="BB66" s="177" t="n">
        <f aca="false">IF(T66=2,1,0)</f>
        <v>0</v>
      </c>
      <c r="BC66" s="177" t="n">
        <f aca="false">IF(T66=1,1,0)</f>
        <v>0</v>
      </c>
      <c r="BD66" s="177" t="n">
        <f aca="false">IF(AND(T66=0,U66&lt;&gt;0),1,0)</f>
        <v>0</v>
      </c>
      <c r="BE66" s="177" t="n">
        <f aca="false">IF(U107=3,1,0)</f>
        <v>0</v>
      </c>
      <c r="BF66" s="177" t="n">
        <f aca="false">IF(U107=2,1,0)</f>
        <v>0</v>
      </c>
      <c r="BG66" s="177" t="n">
        <f aca="false">IF(U107=1,1,0)</f>
        <v>0</v>
      </c>
      <c r="BH66" s="177" t="n">
        <f aca="false">IF(AND(U107=0,T107&lt;&gt;0),1,0)</f>
        <v>0</v>
      </c>
      <c r="BI66" s="27"/>
    </row>
    <row r="67" customFormat="false" ht="13.5" hidden="true" customHeight="true" outlineLevel="0" collapsed="false">
      <c r="A67" s="224"/>
      <c r="B67" s="225"/>
      <c r="C67" s="263"/>
      <c r="D67" s="262" t="str">
        <f aca="false">D66</f>
        <v>Tv Rodenbach Silver</v>
      </c>
      <c r="E67" s="228" t="n">
        <f aca="false">E24</f>
        <v>0</v>
      </c>
      <c r="F67" s="231"/>
      <c r="G67" s="232"/>
      <c r="H67" s="229"/>
      <c r="I67" s="230"/>
      <c r="J67" s="231"/>
      <c r="K67" s="232"/>
      <c r="L67" s="229"/>
      <c r="M67" s="230"/>
      <c r="N67" s="231"/>
      <c r="O67" s="232"/>
      <c r="P67" s="235" t="str">
        <f aca="false">IF(F67="","",F67+H67+J67+L67+N67)</f>
        <v/>
      </c>
      <c r="Q67" s="236" t="str">
        <f aca="false">IF(G67="","",G67+I67+K67+M67+O67)</f>
        <v/>
      </c>
      <c r="R67" s="235" t="str">
        <f aca="false">IF(F67="","",AQ67+AS67+AU67+AW67+AY67)</f>
        <v/>
      </c>
      <c r="S67" s="236" t="str">
        <f aca="false">IF(G67="","",AR67+AT67+AV67+AX67+AZ67)</f>
        <v/>
      </c>
      <c r="T67" s="218" t="n">
        <f aca="false">IF(AND(R67&lt;&gt;"",R67=3,S67=0),3,              (IF(AND(R67&lt;&gt;"",R67=3,S67=1),3,                           (IF(AND(R67&lt;&gt;"",R67=3,S67=2),2,                        (IF(AND(R67&lt;&gt;"",R67=2),1,                                                 (IF(AND(R67&lt;&gt;"",R67=1),0,                                                               (IF(AND(R67&lt;&gt;"",R67=0),0,                                                                                0)))))))))))</f>
        <v>0</v>
      </c>
      <c r="U67" s="219" t="n">
        <f aca="false">IF(AND(S67&lt;&gt;"",S67=3,R67=0),3,              (IF(AND(S67&lt;&gt;"",S67=3,R67=1),3,                           (IF(AND(S67&lt;&gt;"",S67=3,R67=2),2,                        (IF(AND(S67&lt;&gt;"",S67=2),1,                                                 (IF(AND(S67&lt;&gt;"",S67=1),0,                                                               (IF(AND(S67&lt;&gt;"",S67=0),0,                                                                                0)))))))))))</f>
        <v>0</v>
      </c>
      <c r="V67" s="237"/>
      <c r="W67" s="237"/>
      <c r="X67" s="237"/>
      <c r="Y67" s="237"/>
      <c r="Z67" s="237"/>
      <c r="AA67" s="237"/>
      <c r="AB67" s="237"/>
      <c r="AC67" s="237"/>
      <c r="AD67" s="237"/>
      <c r="AE67" s="237"/>
      <c r="AF67" s="237"/>
      <c r="AG67" s="237"/>
      <c r="AH67" s="237"/>
      <c r="AI67" s="237"/>
      <c r="AJ67" s="237"/>
      <c r="AK67" s="237"/>
      <c r="AL67" s="237"/>
      <c r="AM67" s="238" t="str">
        <f aca="true">IF(U67&lt;&gt;"","",IF(C67&lt;&gt;"","verlegt",IF(B67&lt;TODAY(),"offen","")))</f>
        <v/>
      </c>
      <c r="AN67" s="238"/>
      <c r="AO67" s="239" t="str">
        <f aca="true">IF(U67&lt;&gt;"","",IF(C67="","",IF(C67&lt;TODAY(),"offen","")))</f>
        <v/>
      </c>
      <c r="AP67" s="239"/>
      <c r="AQ67" s="223" t="n">
        <f aca="false">IF(F67&gt;G67,1,0)</f>
        <v>0</v>
      </c>
      <c r="AR67" s="223" t="n">
        <f aca="false">IF(G67&gt;F67,1,0)</f>
        <v>0</v>
      </c>
      <c r="AS67" s="27" t="n">
        <f aca="false">IF(H67&gt;I67,1,0)</f>
        <v>0</v>
      </c>
      <c r="AT67" s="27" t="n">
        <f aca="false">IF(I67&gt;H67,1,0)</f>
        <v>0</v>
      </c>
      <c r="AU67" s="223" t="n">
        <f aca="false">IF(J67&gt;K67,1,0)</f>
        <v>0</v>
      </c>
      <c r="AV67" s="223" t="n">
        <f aca="false">IF(K67&gt;J67,1,0)</f>
        <v>0</v>
      </c>
      <c r="AW67" s="27" t="n">
        <f aca="false">IF(L67&gt;M67,1,0)</f>
        <v>0</v>
      </c>
      <c r="AX67" s="27" t="n">
        <f aca="false">IF(M67&gt;L67,1,0)</f>
        <v>0</v>
      </c>
      <c r="AY67" s="223" t="n">
        <f aca="false">IF(N67&gt;O67,1,0)</f>
        <v>0</v>
      </c>
      <c r="AZ67" s="223" t="n">
        <f aca="false">IF(O67&gt;N67,1,0)</f>
        <v>0</v>
      </c>
      <c r="BA67" s="177" t="n">
        <f aca="false">IF(T67=3,1,0)</f>
        <v>0</v>
      </c>
      <c r="BB67" s="177" t="n">
        <f aca="false">IF(T67=2,1,0)</f>
        <v>0</v>
      </c>
      <c r="BC67" s="177" t="n">
        <f aca="false">IF(T67=1,1,0)</f>
        <v>0</v>
      </c>
      <c r="BD67" s="177" t="n">
        <f aca="false">IF(AND(T67=0,U67&lt;&gt;0),1,0)</f>
        <v>0</v>
      </c>
      <c r="BE67" s="177" t="n">
        <f aca="false">IF(U118=3,1,0)</f>
        <v>0</v>
      </c>
      <c r="BF67" s="177" t="n">
        <f aca="false">IF(U118=2,1,0)</f>
        <v>0</v>
      </c>
      <c r="BG67" s="177" t="n">
        <f aca="false">IF(U118=1,1,0)</f>
        <v>0</v>
      </c>
      <c r="BH67" s="177" t="n">
        <f aca="false">IF(AND(U118=0,T118&lt;&gt;0),1,0)</f>
        <v>0</v>
      </c>
      <c r="BI67" s="27"/>
    </row>
    <row r="68" customFormat="false" ht="13.5" hidden="true" customHeight="true" outlineLevel="0" collapsed="false">
      <c r="A68" s="224"/>
      <c r="B68" s="225"/>
      <c r="C68" s="263"/>
      <c r="D68" s="262" t="str">
        <f aca="false">D67</f>
        <v>Tv Rodenbach Silver</v>
      </c>
      <c r="E68" s="228" t="n">
        <f aca="false">E27</f>
        <v>0</v>
      </c>
      <c r="F68" s="231"/>
      <c r="G68" s="232"/>
      <c r="H68" s="229"/>
      <c r="I68" s="230"/>
      <c r="J68" s="231"/>
      <c r="K68" s="232"/>
      <c r="L68" s="229"/>
      <c r="M68" s="230"/>
      <c r="N68" s="231"/>
      <c r="O68" s="232"/>
      <c r="P68" s="235" t="str">
        <f aca="false">IF(F68="","",F68+H68+J68+L68+N68)</f>
        <v/>
      </c>
      <c r="Q68" s="236" t="str">
        <f aca="false">IF(G68="","",G68+I68+K68+M68+O68)</f>
        <v/>
      </c>
      <c r="R68" s="235" t="str">
        <f aca="false">IF(F68="","",AQ68+AS68+AU68+AW68+AY68)</f>
        <v/>
      </c>
      <c r="S68" s="236" t="str">
        <f aca="false">IF(G68="","",AR68+AT68+AV68+AX68+AZ68)</f>
        <v/>
      </c>
      <c r="T68" s="218" t="n">
        <f aca="false">IF(AND(R68&lt;&gt;"",R68=3,S68=0),3,              (IF(AND(R68&lt;&gt;"",R68=3,S68=1),3,                           (IF(AND(R68&lt;&gt;"",R68=3,S68=2),2,                        (IF(AND(R68&lt;&gt;"",R68=2),1,                                                 (IF(AND(R68&lt;&gt;"",R68=1),0,                                                               (IF(AND(R68&lt;&gt;"",R68=0),0,                                                                                0)))))))))))</f>
        <v>0</v>
      </c>
      <c r="U68" s="219" t="n">
        <f aca="false">IF(AND(S68&lt;&gt;"",S68=3,R68=0),3,              (IF(AND(S68&lt;&gt;"",S68=3,R68=1),3,                           (IF(AND(S68&lt;&gt;"",S68=3,R68=2),2,                        (IF(AND(S68&lt;&gt;"",S68=2),1,                                                 (IF(AND(S68&lt;&gt;"",S68=1),0,                                                               (IF(AND(S68&lt;&gt;"",S68=0),0,                                                                                0)))))))))))</f>
        <v>0</v>
      </c>
      <c r="V68" s="237"/>
      <c r="W68" s="237"/>
      <c r="X68" s="237"/>
      <c r="Y68" s="237"/>
      <c r="Z68" s="237"/>
      <c r="AA68" s="237"/>
      <c r="AB68" s="237"/>
      <c r="AC68" s="237"/>
      <c r="AD68" s="237"/>
      <c r="AE68" s="237"/>
      <c r="AF68" s="237"/>
      <c r="AG68" s="237"/>
      <c r="AH68" s="237"/>
      <c r="AI68" s="237"/>
      <c r="AJ68" s="237"/>
      <c r="AK68" s="237"/>
      <c r="AL68" s="237"/>
      <c r="AM68" s="238" t="str">
        <f aca="true">IF(U68&lt;&gt;"","",IF(C68&lt;&gt;"","verlegt",IF(B68&lt;TODAY(),"offen","")))</f>
        <v/>
      </c>
      <c r="AN68" s="238"/>
      <c r="AO68" s="239" t="str">
        <f aca="true">IF(U68&lt;&gt;"","",IF(C68="","",IF(C68&lt;TODAY(),"offen","")))</f>
        <v/>
      </c>
      <c r="AP68" s="239"/>
      <c r="AQ68" s="223" t="n">
        <f aca="false">IF(F68&gt;G68,1,0)</f>
        <v>0</v>
      </c>
      <c r="AR68" s="223" t="n">
        <f aca="false">IF(G68&gt;F68,1,0)</f>
        <v>0</v>
      </c>
      <c r="AS68" s="27" t="n">
        <f aca="false">IF(H68&gt;I68,1,0)</f>
        <v>0</v>
      </c>
      <c r="AT68" s="27" t="n">
        <f aca="false">IF(I68&gt;H68,1,0)</f>
        <v>0</v>
      </c>
      <c r="AU68" s="223" t="n">
        <f aca="false">IF(J68&gt;K68,1,0)</f>
        <v>0</v>
      </c>
      <c r="AV68" s="223" t="n">
        <f aca="false">IF(K68&gt;J68,1,0)</f>
        <v>0</v>
      </c>
      <c r="AW68" s="27" t="n">
        <f aca="false">IF(L68&gt;M68,1,0)</f>
        <v>0</v>
      </c>
      <c r="AX68" s="27" t="n">
        <f aca="false">IF(M68&gt;L68,1,0)</f>
        <v>0</v>
      </c>
      <c r="AY68" s="223" t="n">
        <f aca="false">IF(N68&gt;O68,1,0)</f>
        <v>0</v>
      </c>
      <c r="AZ68" s="223" t="n">
        <f aca="false">IF(O68&gt;N68,1,0)</f>
        <v>0</v>
      </c>
      <c r="BA68" s="177" t="n">
        <f aca="false">IF(T68=3,1,0)</f>
        <v>0</v>
      </c>
      <c r="BB68" s="177" t="n">
        <f aca="false">IF(T68=2,1,0)</f>
        <v>0</v>
      </c>
      <c r="BC68" s="177" t="n">
        <f aca="false">IF(T68=1,1,0)</f>
        <v>0</v>
      </c>
      <c r="BD68" s="177" t="n">
        <f aca="false">IF(AND(T68=0,U68&lt;&gt;0),1,0)</f>
        <v>0</v>
      </c>
      <c r="BE68" s="177" t="n">
        <f aca="false">IF(U129=3,1,0)</f>
        <v>0</v>
      </c>
      <c r="BF68" s="177" t="n">
        <f aca="false">IF(U129=2,1,0)</f>
        <v>0</v>
      </c>
      <c r="BG68" s="177" t="n">
        <f aca="false">IF(U129=1,1,0)</f>
        <v>0</v>
      </c>
      <c r="BH68" s="177" t="n">
        <f aca="false">IF(AND(U129=0,T129&lt;&gt;0),1,0)</f>
        <v>0</v>
      </c>
      <c r="BI68" s="27"/>
    </row>
    <row r="69" customFormat="false" ht="13.5" hidden="true" customHeight="true" outlineLevel="0" collapsed="false">
      <c r="A69" s="224"/>
      <c r="B69" s="225"/>
      <c r="C69" s="263"/>
      <c r="D69" s="262" t="str">
        <f aca="false">D68</f>
        <v>Tv Rodenbach Silver</v>
      </c>
      <c r="E69" s="228" t="n">
        <f aca="false">E30</f>
        <v>0</v>
      </c>
      <c r="F69" s="231"/>
      <c r="G69" s="232"/>
      <c r="H69" s="229"/>
      <c r="I69" s="230"/>
      <c r="J69" s="231"/>
      <c r="K69" s="232"/>
      <c r="L69" s="229"/>
      <c r="M69" s="230"/>
      <c r="N69" s="231"/>
      <c r="O69" s="232"/>
      <c r="P69" s="235" t="str">
        <f aca="false">IF(F69="","",F69+H69+J69+L69+N69)</f>
        <v/>
      </c>
      <c r="Q69" s="236" t="str">
        <f aca="false">IF(G69="","",G69+I69+K69+M69+O69)</f>
        <v/>
      </c>
      <c r="R69" s="235" t="str">
        <f aca="false">IF(F69="","",AQ69+AS69+AU69+AW69+AY69)</f>
        <v/>
      </c>
      <c r="S69" s="236" t="str">
        <f aca="false">IF(G69="","",AR69+AT69+AV69+AX69+AZ69)</f>
        <v/>
      </c>
      <c r="T69" s="218" t="n">
        <f aca="false">IF(AND(R69&lt;&gt;"",R69=3,S69=0),3,              (IF(AND(R69&lt;&gt;"",R69=3,S69=1),3,                           (IF(AND(R69&lt;&gt;"",R69=3,S69=2),2,                        (IF(AND(R69&lt;&gt;"",R69=2),1,                                                 (IF(AND(R69&lt;&gt;"",R69=1),0,                                                               (IF(AND(R69&lt;&gt;"",R69=0),0,                                                                                0)))))))))))</f>
        <v>0</v>
      </c>
      <c r="U69" s="219" t="n">
        <f aca="false">IF(AND(S69&lt;&gt;"",S69=3,R69=0),3,              (IF(AND(S69&lt;&gt;"",S69=3,R69=1),3,                           (IF(AND(S69&lt;&gt;"",S69=3,R69=2),2,                        (IF(AND(S69&lt;&gt;"",S69=2),1,                                                 (IF(AND(S69&lt;&gt;"",S69=1),0,                                                               (IF(AND(S69&lt;&gt;"",S69=0),0,                                                                                0)))))))))))</f>
        <v>0</v>
      </c>
      <c r="V69" s="237"/>
      <c r="W69" s="237"/>
      <c r="X69" s="237"/>
      <c r="Y69" s="237"/>
      <c r="Z69" s="237"/>
      <c r="AA69" s="237"/>
      <c r="AB69" s="237"/>
      <c r="AC69" s="237"/>
      <c r="AD69" s="237"/>
      <c r="AE69" s="237"/>
      <c r="AF69" s="237"/>
      <c r="AG69" s="237"/>
      <c r="AH69" s="237"/>
      <c r="AI69" s="237"/>
      <c r="AJ69" s="237"/>
      <c r="AK69" s="237"/>
      <c r="AL69" s="237"/>
      <c r="AM69" s="238" t="str">
        <f aca="true">IF(U69&lt;&gt;"","",IF(C69&lt;&gt;"","verlegt",IF(B69&lt;TODAY(),"offen","")))</f>
        <v/>
      </c>
      <c r="AN69" s="238"/>
      <c r="AO69" s="239" t="str">
        <f aca="true">IF(U69&lt;&gt;"","",IF(C69="","",IF(C69&lt;TODAY(),"offen","")))</f>
        <v/>
      </c>
      <c r="AP69" s="239"/>
      <c r="AQ69" s="223" t="n">
        <f aca="false">IF(F69&gt;G69,1,0)</f>
        <v>0</v>
      </c>
      <c r="AR69" s="223" t="n">
        <f aca="false">IF(G69&gt;F69,1,0)</f>
        <v>0</v>
      </c>
      <c r="AS69" s="27" t="n">
        <f aca="false">IF(H69&gt;I69,1,0)</f>
        <v>0</v>
      </c>
      <c r="AT69" s="27" t="n">
        <f aca="false">IF(I69&gt;H69,1,0)</f>
        <v>0</v>
      </c>
      <c r="AU69" s="223" t="n">
        <f aca="false">IF(J69&gt;K69,1,0)</f>
        <v>0</v>
      </c>
      <c r="AV69" s="223" t="n">
        <f aca="false">IF(K69&gt;J69,1,0)</f>
        <v>0</v>
      </c>
      <c r="AW69" s="27" t="n">
        <f aca="false">IF(L69&gt;M69,1,0)</f>
        <v>0</v>
      </c>
      <c r="AX69" s="27" t="n">
        <f aca="false">IF(M69&gt;L69,1,0)</f>
        <v>0</v>
      </c>
      <c r="AY69" s="223" t="n">
        <f aca="false">IF(N69&gt;O69,1,0)</f>
        <v>0</v>
      </c>
      <c r="AZ69" s="223" t="n">
        <f aca="false">IF(O69&gt;N69,1,0)</f>
        <v>0</v>
      </c>
      <c r="BA69" s="177" t="n">
        <f aca="false">IF(T69=3,1,0)</f>
        <v>0</v>
      </c>
      <c r="BB69" s="177" t="n">
        <f aca="false">IF(T69=2,1,0)</f>
        <v>0</v>
      </c>
      <c r="BC69" s="177" t="n">
        <f aca="false">IF(T69=1,1,0)</f>
        <v>0</v>
      </c>
      <c r="BD69" s="177" t="n">
        <f aca="false">IF(AND(T69=0,U69&lt;&gt;0),1,0)</f>
        <v>0</v>
      </c>
      <c r="BE69" s="177" t="n">
        <f aca="false">IF(U140=3,1,0)</f>
        <v>0</v>
      </c>
      <c r="BF69" s="177" t="n">
        <f aca="false">IF(U140=2,1,0)</f>
        <v>0</v>
      </c>
      <c r="BG69" s="177" t="n">
        <f aca="false">IF(U140=1,1,0)</f>
        <v>0</v>
      </c>
      <c r="BH69" s="177" t="n">
        <f aca="false">IF(AND(U140=0,T140&lt;&gt;0),1,0)</f>
        <v>0</v>
      </c>
      <c r="BI69" s="27"/>
    </row>
    <row r="70" customFormat="false" ht="13.5" hidden="true" customHeight="true" outlineLevel="0" collapsed="false">
      <c r="A70" s="241"/>
      <c r="B70" s="242"/>
      <c r="C70" s="265"/>
      <c r="D70" s="266" t="str">
        <f aca="false">D69</f>
        <v>Tv Rodenbach Silver</v>
      </c>
      <c r="E70" s="267" t="n">
        <f aca="false">E33</f>
        <v>0</v>
      </c>
      <c r="F70" s="247"/>
      <c r="G70" s="248"/>
      <c r="H70" s="245"/>
      <c r="I70" s="246"/>
      <c r="J70" s="247"/>
      <c r="K70" s="248"/>
      <c r="L70" s="245"/>
      <c r="M70" s="246"/>
      <c r="N70" s="247"/>
      <c r="O70" s="248"/>
      <c r="P70" s="251" t="str">
        <f aca="false">IF(F70="","",F70+H70+J70+L70+N70)</f>
        <v/>
      </c>
      <c r="Q70" s="252" t="str">
        <f aca="false">IF(G70="","",G70+I70+K70+M70+O70)</f>
        <v/>
      </c>
      <c r="R70" s="251" t="str">
        <f aca="false">IF(F70="","",AQ70+AS70+AU70+AW70+AY70)</f>
        <v/>
      </c>
      <c r="S70" s="252" t="str">
        <f aca="false">IF(G70="","",AR70+AT70+AV70+AX70+AZ70)</f>
        <v/>
      </c>
      <c r="T70" s="218" t="n">
        <f aca="false">IF(AND(R70&lt;&gt;"",R70=3,S70=0),3,              (IF(AND(R70&lt;&gt;"",R70=3,S70=1),3,                           (IF(AND(R70&lt;&gt;"",R70=3,S70=2),2,                        (IF(AND(R70&lt;&gt;"",R70=2),1,                                                 (IF(AND(R70&lt;&gt;"",R70=1),0,                                                               (IF(AND(R70&lt;&gt;"",R70=0),0,                                                                                0)))))))))))</f>
        <v>0</v>
      </c>
      <c r="U70" s="219" t="n">
        <f aca="false">IF(AND(S70&lt;&gt;"",S70=3,R70=0),3,              (IF(AND(S70&lt;&gt;"",S70=3,R70=1),3,                           (IF(AND(S70&lt;&gt;"",S70=3,R70=2),2,                        (IF(AND(S70&lt;&gt;"",S70=2),1,                                                 (IF(AND(S70&lt;&gt;"",S70=1),0,                                                               (IF(AND(S70&lt;&gt;"",S70=0),0,                                                                                0)))))))))))</f>
        <v>0</v>
      </c>
      <c r="V70" s="253"/>
      <c r="W70" s="253"/>
      <c r="X70" s="253"/>
      <c r="Y70" s="253"/>
      <c r="Z70" s="253"/>
      <c r="AA70" s="253"/>
      <c r="AB70" s="253"/>
      <c r="AC70" s="253"/>
      <c r="AD70" s="253"/>
      <c r="AE70" s="253"/>
      <c r="AF70" s="253"/>
      <c r="AG70" s="253"/>
      <c r="AH70" s="253"/>
      <c r="AI70" s="253"/>
      <c r="AJ70" s="253"/>
      <c r="AK70" s="253"/>
      <c r="AL70" s="253"/>
      <c r="AM70" s="254" t="str">
        <f aca="true">IF(U70&lt;&gt;"","",IF(C70&lt;&gt;"","verlegt",IF(B70&lt;TODAY(),"offen","")))</f>
        <v/>
      </c>
      <c r="AN70" s="254"/>
      <c r="AO70" s="255" t="str">
        <f aca="true">IF(U70&lt;&gt;"","",IF(C70="","",IF(C70&lt;TODAY(),"offen","")))</f>
        <v/>
      </c>
      <c r="AP70" s="255"/>
      <c r="AQ70" s="223" t="n">
        <f aca="false">IF(F70&gt;G70,1,0)</f>
        <v>0</v>
      </c>
      <c r="AR70" s="223" t="n">
        <f aca="false">IF(G70&gt;F70,1,0)</f>
        <v>0</v>
      </c>
      <c r="AS70" s="27" t="n">
        <f aca="false">IF(H70&gt;I70,1,0)</f>
        <v>0</v>
      </c>
      <c r="AT70" s="27" t="n">
        <f aca="false">IF(I70&gt;H70,1,0)</f>
        <v>0</v>
      </c>
      <c r="AU70" s="223" t="n">
        <f aca="false">IF(J70&gt;K70,1,0)</f>
        <v>0</v>
      </c>
      <c r="AV70" s="223" t="n">
        <f aca="false">IF(K70&gt;J70,1,0)</f>
        <v>0</v>
      </c>
      <c r="AW70" s="27" t="n">
        <f aca="false">IF(L70&gt;M70,1,0)</f>
        <v>0</v>
      </c>
      <c r="AX70" s="27" t="n">
        <f aca="false">IF(M70&gt;L70,1,0)</f>
        <v>0</v>
      </c>
      <c r="AY70" s="223" t="n">
        <f aca="false">IF(N70&gt;O70,1,0)</f>
        <v>0</v>
      </c>
      <c r="AZ70" s="223" t="n">
        <f aca="false">IF(O70&gt;N70,1,0)</f>
        <v>0</v>
      </c>
      <c r="BA70" s="177" t="n">
        <f aca="false">IF(T70=3,1,0)</f>
        <v>0</v>
      </c>
      <c r="BB70" s="177" t="n">
        <f aca="false">IF(T70=2,1,0)</f>
        <v>0</v>
      </c>
      <c r="BC70" s="177" t="n">
        <f aca="false">IF(T70=1,1,0)</f>
        <v>0</v>
      </c>
      <c r="BD70" s="177" t="n">
        <f aca="false">IF(AND(T70=0,U70&lt;&gt;0),1,0)</f>
        <v>0</v>
      </c>
      <c r="BE70" s="177" t="n">
        <f aca="false">IF(U151=3,1,0)</f>
        <v>0</v>
      </c>
      <c r="BF70" s="177" t="n">
        <f aca="false">IF(U151=2,1,0)</f>
        <v>0</v>
      </c>
      <c r="BG70" s="177" t="n">
        <f aca="false">IF(U151=1,1,0)</f>
        <v>0</v>
      </c>
      <c r="BH70" s="177" t="n">
        <f aca="false">IF(AND(U151=0,T151&lt;&gt;0),1,0)</f>
        <v>0</v>
      </c>
      <c r="BI70" s="27"/>
    </row>
    <row r="71" customFormat="false" ht="13.5" hidden="true" customHeight="true" outlineLevel="0" collapsed="false">
      <c r="A71" s="26"/>
      <c r="C71" s="27"/>
      <c r="D71" s="24"/>
      <c r="E71" s="24"/>
      <c r="T71" s="218" t="n">
        <f aca="false">IF(AND(R71&lt;&gt;"",R71=3,S71=0),3,              (IF(AND(R71&lt;&gt;"",R71=3,S71=1),3,                           (IF(AND(R71&lt;&gt;"",R71=3,S71=2),2,                        (IF(AND(R71&lt;&gt;"",R71=2),1,                                                 (IF(AND(R71&lt;&gt;"",R71=1),0,                                                               (IF(AND(R71&lt;&gt;"",R71=0),0,                                                                                0)))))))))))</f>
        <v>0</v>
      </c>
      <c r="U71" s="219" t="n">
        <f aca="false">IF(AND(S71&lt;&gt;"",S71=3,R71=0),3,              (IF(AND(S71&lt;&gt;"",S71=3,R71=1),3,                           (IF(AND(S71&lt;&gt;"",S71=3,R71=2),2,                        (IF(AND(S71&lt;&gt;"",S71=2),1,                                                 (IF(AND(S71&lt;&gt;"",S71=1),0,                                                               (IF(AND(S71&lt;&gt;"",S71=0),0,                                                                                0)))))))))))</f>
        <v>0</v>
      </c>
      <c r="V71" s="256"/>
      <c r="W71" s="256"/>
      <c r="X71" s="257"/>
      <c r="Y71" s="257"/>
      <c r="Z71" s="257"/>
      <c r="AA71" s="257"/>
      <c r="AB71" s="257"/>
      <c r="AC71" s="257"/>
      <c r="AD71" s="257"/>
      <c r="AE71" s="257"/>
      <c r="AF71" s="257"/>
      <c r="AG71" s="257"/>
      <c r="AH71" s="257"/>
      <c r="AI71" s="257"/>
      <c r="AJ71" s="257"/>
      <c r="AK71" s="257"/>
      <c r="AL71" s="257"/>
      <c r="AM71" s="257"/>
      <c r="AQ71" s="223"/>
      <c r="AR71" s="223"/>
      <c r="AS71" s="27"/>
      <c r="AT71" s="27"/>
      <c r="AU71" s="223"/>
      <c r="AV71" s="223"/>
      <c r="AW71" s="27"/>
      <c r="AX71" s="27"/>
      <c r="AY71" s="223"/>
      <c r="AZ71" s="223"/>
      <c r="BA71" s="258" t="n">
        <f aca="false">SUM(BA61:BA70)</f>
        <v>0</v>
      </c>
      <c r="BB71" s="258" t="n">
        <f aca="false">SUM(BB61:BB70)</f>
        <v>0</v>
      </c>
      <c r="BC71" s="258" t="n">
        <f aca="false">SUM(BC61:BC70)</f>
        <v>0</v>
      </c>
      <c r="BD71" s="258" t="n">
        <f aca="false">SUM(BD61:BD70)</f>
        <v>0</v>
      </c>
      <c r="BE71" s="258" t="n">
        <f aca="false">SUM(BE61:BE70)</f>
        <v>0</v>
      </c>
      <c r="BF71" s="258" t="n">
        <f aca="false">SUM(BF61:BF70)</f>
        <v>0</v>
      </c>
      <c r="BG71" s="258" t="n">
        <f aca="false">SUM(BG61:BG70)</f>
        <v>0</v>
      </c>
      <c r="BH71" s="258" t="n">
        <f aca="false">SUM(BH61:BH70)</f>
        <v>0</v>
      </c>
      <c r="BI71" s="27" t="n">
        <f aca="false">SUM(BA71:BH71)</f>
        <v>0</v>
      </c>
    </row>
    <row r="72" customFormat="false" ht="13.5" hidden="false" customHeight="true" outlineLevel="0" collapsed="false">
      <c r="A72" s="205"/>
      <c r="B72" s="206"/>
      <c r="C72" s="268"/>
      <c r="D72" s="260" t="str">
        <f aca="false">E12</f>
        <v>Niederkirchen/Roßbach</v>
      </c>
      <c r="E72" s="209" t="str">
        <f aca="false">E3</f>
        <v>TV Rodenbach Gold</v>
      </c>
      <c r="F72" s="212"/>
      <c r="G72" s="213"/>
      <c r="H72" s="210"/>
      <c r="I72" s="211"/>
      <c r="J72" s="212"/>
      <c r="K72" s="213"/>
      <c r="L72" s="210"/>
      <c r="M72" s="211"/>
      <c r="N72" s="212"/>
      <c r="O72" s="213"/>
      <c r="P72" s="216" t="str">
        <f aca="false">IF(F72="","",F72+H72+J72+L72+N72)</f>
        <v/>
      </c>
      <c r="Q72" s="217" t="str">
        <f aca="false">IF(G72="","",G72+I72+K72+M72+O72)</f>
        <v/>
      </c>
      <c r="R72" s="216" t="str">
        <f aca="false">IF(F72="","",AQ72+AS72+AU72+AW72+AY72)</f>
        <v/>
      </c>
      <c r="S72" s="217" t="str">
        <f aca="false">IF(G72="","",AR72+AT72+AV72+AX72+AZ72)</f>
        <v/>
      </c>
      <c r="T72" s="218" t="n">
        <f aca="false">IF(AND(R72&lt;&gt;"",R72=3,S72=0),3,              (IF(AND(R72&lt;&gt;"",R72=3,S72=1),3,                           (IF(AND(R72&lt;&gt;"",R72=3,S72=2),2,                        (IF(AND(R72&lt;&gt;"",R72=2),1,                                                 (IF(AND(R72&lt;&gt;"",R72=1),0,                                                               (IF(AND(R72&lt;&gt;"",R72=0),0,                                                                                0)))))))))))</f>
        <v>0</v>
      </c>
      <c r="U72" s="219" t="n">
        <f aca="false">IF(AND(S72&lt;&gt;"",S72=3,R72=0),3,              (IF(AND(S72&lt;&gt;"",S72=3,R72=1),3,                           (IF(AND(S72&lt;&gt;"",S72=3,R72=2),2,                        (IF(AND(S72&lt;&gt;"",S72=2),1,                                                 (IF(AND(S72&lt;&gt;"",S72=1),0,                                                               (IF(AND(S72&lt;&gt;"",S72=0),0,                                                                                0)))))))))))</f>
        <v>0</v>
      </c>
      <c r="V72" s="220"/>
      <c r="W72" s="220"/>
      <c r="X72" s="220"/>
      <c r="Y72" s="220"/>
      <c r="Z72" s="220"/>
      <c r="AA72" s="220"/>
      <c r="AB72" s="220"/>
      <c r="AC72" s="220"/>
      <c r="AD72" s="220"/>
      <c r="AE72" s="220"/>
      <c r="AF72" s="220"/>
      <c r="AG72" s="220"/>
      <c r="AH72" s="220"/>
      <c r="AI72" s="220"/>
      <c r="AJ72" s="220"/>
      <c r="AK72" s="220"/>
      <c r="AL72" s="220"/>
      <c r="AM72" s="221" t="str">
        <f aca="true">IF(U72&lt;&gt;"","",IF(C72&lt;&gt;"","verlegt",IF(B72&lt;TODAY(),"offen","")))</f>
        <v/>
      </c>
      <c r="AN72" s="221"/>
      <c r="AO72" s="222" t="str">
        <f aca="true">IF(U72&lt;&gt;"","",IF(C72="","",IF(C72&lt;TODAY(),"offen","")))</f>
        <v/>
      </c>
      <c r="AP72" s="222"/>
      <c r="AQ72" s="223" t="n">
        <f aca="false">IF(F72&gt;G72,1,0)</f>
        <v>0</v>
      </c>
      <c r="AR72" s="223" t="n">
        <f aca="false">IF(G72&gt;F72,1,0)</f>
        <v>0</v>
      </c>
      <c r="AS72" s="27" t="n">
        <f aca="false">IF(H72&gt;I72,1,0)</f>
        <v>0</v>
      </c>
      <c r="AT72" s="27" t="n">
        <f aca="false">IF(I72&gt;H72,1,0)</f>
        <v>0</v>
      </c>
      <c r="AU72" s="223" t="n">
        <f aca="false">IF(J72&gt;K72,1,0)</f>
        <v>0</v>
      </c>
      <c r="AV72" s="223" t="n">
        <f aca="false">IF(K72&gt;J72,1,0)</f>
        <v>0</v>
      </c>
      <c r="AW72" s="27" t="n">
        <f aca="false">IF(L72&gt;M72,1,0)</f>
        <v>0</v>
      </c>
      <c r="AX72" s="27" t="n">
        <f aca="false">IF(M72&gt;L72,1,0)</f>
        <v>0</v>
      </c>
      <c r="AY72" s="223" t="n">
        <f aca="false">IF(N72&gt;O72,1,0)</f>
        <v>0</v>
      </c>
      <c r="AZ72" s="223" t="n">
        <f aca="false">IF(O72&gt;N72,1,0)</f>
        <v>0</v>
      </c>
      <c r="BA72" s="177" t="n">
        <f aca="false">IF(T72=3,1,0)</f>
        <v>0</v>
      </c>
      <c r="BB72" s="177" t="n">
        <f aca="false">IF(T72=2,1,0)</f>
        <v>0</v>
      </c>
      <c r="BC72" s="177" t="n">
        <f aca="false">IF(T72=1,1,0)</f>
        <v>0</v>
      </c>
      <c r="BD72" s="177" t="n">
        <f aca="false">IF(AND(T72=0,U72&lt;&gt;0),1,0)</f>
        <v>0</v>
      </c>
      <c r="BE72" s="177" t="n">
        <f aca="false">IF(U41=3,1,0)</f>
        <v>0</v>
      </c>
      <c r="BF72" s="177" t="n">
        <f aca="false">IF(U41=2,1,0)</f>
        <v>0</v>
      </c>
      <c r="BG72" s="177" t="n">
        <f aca="false">IF(U41=1,1,0)</f>
        <v>0</v>
      </c>
      <c r="BH72" s="177" t="n">
        <f aca="false">IF(AND(U41=0,T41&lt;&gt;0),1,0)</f>
        <v>0</v>
      </c>
      <c r="BI72" s="27"/>
    </row>
    <row r="73" customFormat="false" ht="13.5" hidden="false" customHeight="true" outlineLevel="0" collapsed="false">
      <c r="A73" s="224"/>
      <c r="B73" s="225"/>
      <c r="C73" s="261"/>
      <c r="D73" s="262" t="str">
        <f aca="false">D72</f>
        <v>Niederkirchen/Roßbach</v>
      </c>
      <c r="E73" s="228" t="str">
        <f aca="false">E6</f>
        <v>TSG Trppstadt</v>
      </c>
      <c r="F73" s="231"/>
      <c r="G73" s="232"/>
      <c r="H73" s="229"/>
      <c r="I73" s="230"/>
      <c r="J73" s="231"/>
      <c r="K73" s="232"/>
      <c r="L73" s="229"/>
      <c r="M73" s="230"/>
      <c r="N73" s="231"/>
      <c r="O73" s="232"/>
      <c r="P73" s="235" t="str">
        <f aca="false">IF(F73="","",F73+H73+J73+L73+N73)</f>
        <v/>
      </c>
      <c r="Q73" s="236" t="str">
        <f aca="false">IF(G73="","",G73+I73+K73+M73+O73)</f>
        <v/>
      </c>
      <c r="R73" s="235" t="str">
        <f aca="false">IF(F73="","",AQ73+AS73+AU73+AW73+AY73)</f>
        <v/>
      </c>
      <c r="S73" s="236" t="str">
        <f aca="false">IF(G73="","",AR73+AT73+AV73+AX73+AZ73)</f>
        <v/>
      </c>
      <c r="T73" s="218" t="n">
        <f aca="false">IF(AND(R73&lt;&gt;"",R73=3,S73=0),3,              (IF(AND(R73&lt;&gt;"",R73=3,S73=1),3,                           (IF(AND(R73&lt;&gt;"",R73=3,S73=2),2,                        (IF(AND(R73&lt;&gt;"",R73=2),1,                                                 (IF(AND(R73&lt;&gt;"",R73=1),0,                                                               (IF(AND(R73&lt;&gt;"",R73=0),0,                                                                                0)))))))))))</f>
        <v>0</v>
      </c>
      <c r="U73" s="219" t="n">
        <f aca="false">IF(AND(S73&lt;&gt;"",S73=3,R73=0),3,              (IF(AND(S73&lt;&gt;"",S73=3,R73=1),3,                           (IF(AND(S73&lt;&gt;"",S73=3,R73=2),2,                        (IF(AND(S73&lt;&gt;"",S73=2),1,                                                 (IF(AND(S73&lt;&gt;"",S73=1),0,                                                               (IF(AND(S73&lt;&gt;"",S73=0),0,                                                                                0)))))))))))</f>
        <v>0</v>
      </c>
      <c r="V73" s="237"/>
      <c r="W73" s="237"/>
      <c r="X73" s="237"/>
      <c r="Y73" s="237"/>
      <c r="Z73" s="237"/>
      <c r="AA73" s="237"/>
      <c r="AB73" s="237"/>
      <c r="AC73" s="237"/>
      <c r="AD73" s="237"/>
      <c r="AE73" s="237"/>
      <c r="AF73" s="237"/>
      <c r="AG73" s="237"/>
      <c r="AH73" s="237"/>
      <c r="AI73" s="237"/>
      <c r="AJ73" s="237"/>
      <c r="AK73" s="237"/>
      <c r="AL73" s="237"/>
      <c r="AM73" s="238" t="str">
        <f aca="true">IF(U73&lt;&gt;"","",IF(C73&lt;&gt;"","verlegt",IF(B73&lt;TODAY(),"offen","")))</f>
        <v/>
      </c>
      <c r="AN73" s="238"/>
      <c r="AO73" s="239" t="str">
        <f aca="true">IF(U73&lt;&gt;"","",IF(C73="","",IF(C73&lt;TODAY(),"offen","")))</f>
        <v/>
      </c>
      <c r="AP73" s="239"/>
      <c r="AQ73" s="223" t="n">
        <f aca="false">IF(F73&gt;G73,1,0)</f>
        <v>0</v>
      </c>
      <c r="AR73" s="223" t="n">
        <f aca="false">IF(G73&gt;F73,1,0)</f>
        <v>0</v>
      </c>
      <c r="AS73" s="27" t="n">
        <f aca="false">IF(H73&gt;I73,1,0)</f>
        <v>0</v>
      </c>
      <c r="AT73" s="27" t="n">
        <f aca="false">IF(I73&gt;H73,1,0)</f>
        <v>0</v>
      </c>
      <c r="AU73" s="223" t="n">
        <f aca="false">IF(J73&gt;K73,1,0)</f>
        <v>0</v>
      </c>
      <c r="AV73" s="223" t="n">
        <f aca="false">IF(K73&gt;J73,1,0)</f>
        <v>0</v>
      </c>
      <c r="AW73" s="27" t="n">
        <f aca="false">IF(L73&gt;M73,1,0)</f>
        <v>0</v>
      </c>
      <c r="AX73" s="27" t="n">
        <f aca="false">IF(M73&gt;L73,1,0)</f>
        <v>0</v>
      </c>
      <c r="AY73" s="223" t="n">
        <f aca="false">IF(N73&gt;O73,1,0)</f>
        <v>0</v>
      </c>
      <c r="AZ73" s="223" t="n">
        <f aca="false">IF(O73&gt;N73,1,0)</f>
        <v>0</v>
      </c>
      <c r="BA73" s="177" t="n">
        <f aca="false">IF(T73=3,1,0)</f>
        <v>0</v>
      </c>
      <c r="BB73" s="177" t="n">
        <f aca="false">IF(T73=2,1,0)</f>
        <v>0</v>
      </c>
      <c r="BC73" s="177" t="n">
        <f aca="false">IF(T73=1,1,0)</f>
        <v>0</v>
      </c>
      <c r="BD73" s="177" t="n">
        <f aca="false">IF(AND(T73=0,U73&lt;&gt;0),1,0)</f>
        <v>0</v>
      </c>
      <c r="BE73" s="177" t="n">
        <f aca="false">IF(U52=3,1,0)</f>
        <v>0</v>
      </c>
      <c r="BF73" s="177" t="n">
        <f aca="false">IF(U52=2,1,0)</f>
        <v>0</v>
      </c>
      <c r="BG73" s="177" t="n">
        <f aca="false">IF(U52=1,1,0)</f>
        <v>0</v>
      </c>
      <c r="BH73" s="177" t="n">
        <f aca="false">IF(AND(U52=0,T52&lt;&gt;0),1,0)</f>
        <v>0</v>
      </c>
      <c r="BI73" s="27"/>
    </row>
    <row r="74" customFormat="false" ht="13.5" hidden="false" customHeight="true" outlineLevel="0" collapsed="false">
      <c r="A74" s="224"/>
      <c r="B74" s="225"/>
      <c r="C74" s="261"/>
      <c r="D74" s="262" t="str">
        <f aca="false">D73</f>
        <v>Niederkirchen/Roßbach</v>
      </c>
      <c r="E74" s="228" t="str">
        <f aca="false">E9</f>
        <v>Tv Rodenbach Silver</v>
      </c>
      <c r="F74" s="231"/>
      <c r="G74" s="232"/>
      <c r="H74" s="229"/>
      <c r="I74" s="230"/>
      <c r="J74" s="231"/>
      <c r="K74" s="232"/>
      <c r="L74" s="229"/>
      <c r="M74" s="230"/>
      <c r="N74" s="231"/>
      <c r="O74" s="232"/>
      <c r="P74" s="235" t="str">
        <f aca="false">IF(F74="","",F74+H74+J74+L74+N74)</f>
        <v/>
      </c>
      <c r="Q74" s="236" t="str">
        <f aca="false">IF(G74="","",G74+I74+K74+M74+O74)</f>
        <v/>
      </c>
      <c r="R74" s="235" t="str">
        <f aca="false">IF(F74="","",AQ74+AS74+AU74+AW74+AY74)</f>
        <v/>
      </c>
      <c r="S74" s="236" t="str">
        <f aca="false">IF(G74="","",AR74+AT74+AV74+AX74+AZ74)</f>
        <v/>
      </c>
      <c r="T74" s="218" t="n">
        <f aca="false">IF(AND(R74&lt;&gt;"",R74=3,S74=0),3,              (IF(AND(R74&lt;&gt;"",R74=3,S74=1),3,                           (IF(AND(R74&lt;&gt;"",R74=3,S74=2),2,                        (IF(AND(R74&lt;&gt;"",R74=2),1,                                                 (IF(AND(R74&lt;&gt;"",R74=1),0,                                                               (IF(AND(R74&lt;&gt;"",R74=0),0,                                                                                0)))))))))))</f>
        <v>0</v>
      </c>
      <c r="U74" s="219" t="n">
        <f aca="false">IF(AND(S74&lt;&gt;"",S74=3,R74=0),3,              (IF(AND(S74&lt;&gt;"",S74=3,R74=1),3,                           (IF(AND(S74&lt;&gt;"",S74=3,R74=2),2,                        (IF(AND(S74&lt;&gt;"",S74=2),1,                                                 (IF(AND(S74&lt;&gt;"",S74=1),0,                                                               (IF(AND(S74&lt;&gt;"",S74=0),0,                                                                                0)))))))))))</f>
        <v>0</v>
      </c>
      <c r="V74" s="237"/>
      <c r="W74" s="237"/>
      <c r="X74" s="237"/>
      <c r="Y74" s="237"/>
      <c r="Z74" s="237"/>
      <c r="AA74" s="237"/>
      <c r="AB74" s="237"/>
      <c r="AC74" s="237"/>
      <c r="AD74" s="237"/>
      <c r="AE74" s="237"/>
      <c r="AF74" s="237"/>
      <c r="AG74" s="237"/>
      <c r="AH74" s="237"/>
      <c r="AI74" s="237"/>
      <c r="AJ74" s="237"/>
      <c r="AK74" s="237"/>
      <c r="AL74" s="237"/>
      <c r="AM74" s="238" t="str">
        <f aca="true">IF(U74&lt;&gt;"","",IF(C74&lt;&gt;"","verlegt",IF(B74&lt;TODAY(),"offen","")))</f>
        <v/>
      </c>
      <c r="AN74" s="238"/>
      <c r="AO74" s="239" t="str">
        <f aca="true">IF(U74&lt;&gt;"","",IF(C74="","",IF(C74&lt;TODAY(),"offen","")))</f>
        <v/>
      </c>
      <c r="AP74" s="239"/>
      <c r="AQ74" s="223" t="n">
        <f aca="false">IF(F74&gt;G74,1,0)</f>
        <v>0</v>
      </c>
      <c r="AR74" s="223" t="n">
        <f aca="false">IF(G74&gt;F74,1,0)</f>
        <v>0</v>
      </c>
      <c r="AS74" s="27" t="n">
        <f aca="false">IF(H74&gt;I74,1,0)</f>
        <v>0</v>
      </c>
      <c r="AT74" s="27" t="n">
        <f aca="false">IF(I74&gt;H74,1,0)</f>
        <v>0</v>
      </c>
      <c r="AU74" s="223" t="n">
        <f aca="false">IF(J74&gt;K74,1,0)</f>
        <v>0</v>
      </c>
      <c r="AV74" s="223" t="n">
        <f aca="false">IF(K74&gt;J74,1,0)</f>
        <v>0</v>
      </c>
      <c r="AW74" s="27" t="n">
        <f aca="false">IF(L74&gt;M74,1,0)</f>
        <v>0</v>
      </c>
      <c r="AX74" s="27" t="n">
        <f aca="false">IF(M74&gt;L74,1,0)</f>
        <v>0</v>
      </c>
      <c r="AY74" s="223" t="n">
        <f aca="false">IF(N74&gt;O74,1,0)</f>
        <v>0</v>
      </c>
      <c r="AZ74" s="223" t="n">
        <f aca="false">IF(O74&gt;N74,1,0)</f>
        <v>0</v>
      </c>
      <c r="BA74" s="177" t="n">
        <f aca="false">IF(T74=3,1,0)</f>
        <v>0</v>
      </c>
      <c r="BB74" s="177" t="n">
        <f aca="false">IF(T74=2,1,0)</f>
        <v>0</v>
      </c>
      <c r="BC74" s="177" t="n">
        <f aca="false">IF(T74=1,1,0)</f>
        <v>0</v>
      </c>
      <c r="BD74" s="177" t="n">
        <f aca="false">IF(AND(T74=0,U74&lt;&gt;0),1,0)</f>
        <v>0</v>
      </c>
      <c r="BE74" s="177" t="n">
        <f aca="false">IF(U63=3,1,0)</f>
        <v>0</v>
      </c>
      <c r="BF74" s="177" t="n">
        <f aca="false">IF(U63=2,1,0)</f>
        <v>0</v>
      </c>
      <c r="BG74" s="177" t="n">
        <f aca="false">IF(U63=1,1,0)</f>
        <v>0</v>
      </c>
      <c r="BH74" s="177" t="n">
        <f aca="false">IF(AND(U63=0,T63&lt;&gt;0),1,0)</f>
        <v>0</v>
      </c>
      <c r="BI74" s="27"/>
    </row>
    <row r="75" customFormat="false" ht="13.5" hidden="false" customHeight="true" outlineLevel="0" collapsed="false">
      <c r="A75" s="224"/>
      <c r="B75" s="225"/>
      <c r="C75" s="261"/>
      <c r="D75" s="262" t="str">
        <f aca="false">D74</f>
        <v>Niederkirchen/Roßbach</v>
      </c>
      <c r="E75" s="228" t="str">
        <f aca="false">E15</f>
        <v>TV Rodenbach Bronze</v>
      </c>
      <c r="F75" s="231"/>
      <c r="G75" s="232"/>
      <c r="H75" s="229"/>
      <c r="I75" s="230"/>
      <c r="J75" s="231"/>
      <c r="K75" s="232"/>
      <c r="L75" s="229"/>
      <c r="M75" s="230"/>
      <c r="N75" s="231"/>
      <c r="O75" s="232"/>
      <c r="P75" s="235" t="str">
        <f aca="false">IF(F75="","",F75+H75+J75+L75+N75)</f>
        <v/>
      </c>
      <c r="Q75" s="236" t="str">
        <f aca="false">IF(G75="","",G75+I75+K75+M75+O75)</f>
        <v/>
      </c>
      <c r="R75" s="235" t="str">
        <f aca="false">IF(F75="","",AQ75+AS75+AU75+AW75+AY75)</f>
        <v/>
      </c>
      <c r="S75" s="236" t="str">
        <f aca="false">IF(G75="","",AR75+AT75+AV75+AX75+AZ75)</f>
        <v/>
      </c>
      <c r="T75" s="218" t="n">
        <f aca="false">IF(AND(R75&lt;&gt;"",R75=3,S75=0),3,              (IF(AND(R75&lt;&gt;"",R75=3,S75=1),3,                           (IF(AND(R75&lt;&gt;"",R75=3,S75=2),2,                        (IF(AND(R75&lt;&gt;"",R75=2),1,                                                 (IF(AND(R75&lt;&gt;"",R75=1),0,                                                               (IF(AND(R75&lt;&gt;"",R75=0),0,                                                                                0)))))))))))</f>
        <v>0</v>
      </c>
      <c r="U75" s="219" t="n">
        <f aca="false">IF(AND(S75&lt;&gt;"",S75=3,R75=0),3,              (IF(AND(S75&lt;&gt;"",S75=3,R75=1),3,                           (IF(AND(S75&lt;&gt;"",S75=3,R75=2),2,                        (IF(AND(S75&lt;&gt;"",S75=2),1,                                                 (IF(AND(S75&lt;&gt;"",S75=1),0,                                                               (IF(AND(S75&lt;&gt;"",S75=0),0,                                                                                0)))))))))))</f>
        <v>0</v>
      </c>
      <c r="V75" s="237"/>
      <c r="W75" s="237"/>
      <c r="X75" s="237"/>
      <c r="Y75" s="237"/>
      <c r="Z75" s="237"/>
      <c r="AA75" s="237"/>
      <c r="AB75" s="237"/>
      <c r="AC75" s="237"/>
      <c r="AD75" s="237"/>
      <c r="AE75" s="237"/>
      <c r="AF75" s="237"/>
      <c r="AG75" s="237"/>
      <c r="AH75" s="237"/>
      <c r="AI75" s="237"/>
      <c r="AJ75" s="237"/>
      <c r="AK75" s="237"/>
      <c r="AL75" s="237"/>
      <c r="AM75" s="264" t="str">
        <f aca="true">IF(U75&lt;&gt;"","",IF(C75&lt;&gt;"","verlegt",IF(B75&lt;TODAY(),"offen","")))</f>
        <v/>
      </c>
      <c r="AN75" s="264"/>
      <c r="AO75" s="239" t="str">
        <f aca="true">IF(U75&lt;&gt;"","",IF(C75="","",IF(C75&lt;TODAY(),"offen","")))</f>
        <v/>
      </c>
      <c r="AP75" s="239"/>
      <c r="AQ75" s="223" t="n">
        <f aca="false">IF(F75&gt;G75,1,0)</f>
        <v>0</v>
      </c>
      <c r="AR75" s="223" t="n">
        <f aca="false">IF(G75&gt;F75,1,0)</f>
        <v>0</v>
      </c>
      <c r="AS75" s="27" t="n">
        <f aca="false">IF(H75&gt;I75,1,0)</f>
        <v>0</v>
      </c>
      <c r="AT75" s="27" t="n">
        <f aca="false">IF(I75&gt;H75,1,0)</f>
        <v>0</v>
      </c>
      <c r="AU75" s="223" t="n">
        <f aca="false">IF(J75&gt;K75,1,0)</f>
        <v>0</v>
      </c>
      <c r="AV75" s="223" t="n">
        <f aca="false">IF(K75&gt;J75,1,0)</f>
        <v>0</v>
      </c>
      <c r="AW75" s="27" t="n">
        <f aca="false">IF(L75&gt;M75,1,0)</f>
        <v>0</v>
      </c>
      <c r="AX75" s="27" t="n">
        <f aca="false">IF(M75&gt;L75,1,0)</f>
        <v>0</v>
      </c>
      <c r="AY75" s="223" t="n">
        <f aca="false">IF(N75&gt;O75,1,0)</f>
        <v>0</v>
      </c>
      <c r="AZ75" s="223" t="n">
        <f aca="false">IF(O75&gt;N75,1,0)</f>
        <v>0</v>
      </c>
      <c r="BA75" s="177" t="n">
        <f aca="false">IF(T75=3,1,0)</f>
        <v>0</v>
      </c>
      <c r="BB75" s="177" t="n">
        <f aca="false">IF(T75=2,1,0)</f>
        <v>0</v>
      </c>
      <c r="BC75" s="177" t="n">
        <f aca="false">IF(T75=1,1,0)</f>
        <v>0</v>
      </c>
      <c r="BD75" s="177" t="n">
        <f aca="false">IF(AND(T75=0,U75&lt;&gt;0),1,0)</f>
        <v>0</v>
      </c>
      <c r="BE75" s="177" t="n">
        <f aca="false">IF(U86=3,1,0)</f>
        <v>0</v>
      </c>
      <c r="BF75" s="177" t="n">
        <f aca="false">IF(U86=2,1,0)</f>
        <v>0</v>
      </c>
      <c r="BG75" s="177" t="n">
        <f aca="false">IF(U86=1,1,0)</f>
        <v>0</v>
      </c>
      <c r="BH75" s="177" t="n">
        <f aca="false">IF(AND(U86=0,T86&lt;&gt;0),1,0)</f>
        <v>0</v>
      </c>
      <c r="BI75" s="27"/>
    </row>
    <row r="76" customFormat="false" ht="13.5" hidden="false" customHeight="true" outlineLevel="0" collapsed="false">
      <c r="A76" s="224"/>
      <c r="B76" s="225"/>
      <c r="C76" s="263"/>
      <c r="D76" s="262" t="str">
        <f aca="false">D75</f>
        <v>Niederkirchen/Roßbach</v>
      </c>
      <c r="E76" s="228" t="str">
        <f aca="false">E18</f>
        <v>Rodenbach/Weilerbach</v>
      </c>
      <c r="F76" s="231"/>
      <c r="G76" s="232"/>
      <c r="H76" s="229"/>
      <c r="I76" s="230"/>
      <c r="J76" s="231"/>
      <c r="K76" s="232"/>
      <c r="L76" s="229"/>
      <c r="M76" s="230"/>
      <c r="N76" s="231"/>
      <c r="O76" s="232"/>
      <c r="P76" s="235" t="str">
        <f aca="false">IF(F76="","",F76+H76+J76+L76+N76)</f>
        <v/>
      </c>
      <c r="Q76" s="236" t="str">
        <f aca="false">IF(G76="","",G76+I76+K76+M76+O76)</f>
        <v/>
      </c>
      <c r="R76" s="235" t="str">
        <f aca="false">IF(F76="","",AQ76+AS76+AU76+AW76+AY76)</f>
        <v/>
      </c>
      <c r="S76" s="236" t="str">
        <f aca="false">IF(G76="","",AR76+AT76+AV76+AX76+AZ76)</f>
        <v/>
      </c>
      <c r="T76" s="218" t="n">
        <f aca="false">IF(AND(R76&lt;&gt;"",R76=3,S76=0),3,              (IF(AND(R76&lt;&gt;"",R76=3,S76=1),3,                           (IF(AND(R76&lt;&gt;"",R76=3,S76=2),2,                        (IF(AND(R76&lt;&gt;"",R76=2),1,                                                 (IF(AND(R76&lt;&gt;"",R76=1),0,                                                               (IF(AND(R76&lt;&gt;"",R76=0),0,                                                                                0)))))))))))</f>
        <v>0</v>
      </c>
      <c r="U76" s="219" t="n">
        <f aca="false">IF(AND(S76&lt;&gt;"",S76=3,R76=0),3,              (IF(AND(S76&lt;&gt;"",S76=3,R76=1),3,                           (IF(AND(S76&lt;&gt;"",S76=3,R76=2),2,                        (IF(AND(S76&lt;&gt;"",S76=2),1,                                                 (IF(AND(S76&lt;&gt;"",S76=1),0,                                                               (IF(AND(S76&lt;&gt;"",S76=0),0,                                                                                0)))))))))))</f>
        <v>0</v>
      </c>
      <c r="V76" s="237"/>
      <c r="W76" s="237"/>
      <c r="X76" s="237"/>
      <c r="Y76" s="237"/>
      <c r="Z76" s="237"/>
      <c r="AA76" s="237"/>
      <c r="AB76" s="237"/>
      <c r="AC76" s="237"/>
      <c r="AD76" s="237"/>
      <c r="AE76" s="237"/>
      <c r="AF76" s="237"/>
      <c r="AG76" s="237"/>
      <c r="AH76" s="237"/>
      <c r="AI76" s="237"/>
      <c r="AJ76" s="237"/>
      <c r="AK76" s="237"/>
      <c r="AL76" s="237"/>
      <c r="AM76" s="238" t="str">
        <f aca="true">IF(U76&lt;&gt;"","",IF(C76&lt;&gt;"","verlegt",IF(B76&lt;TODAY(),"offen","")))</f>
        <v/>
      </c>
      <c r="AN76" s="238"/>
      <c r="AO76" s="239" t="str">
        <f aca="true">IF(U76&lt;&gt;"","",IF(C76="","",IF(C76&lt;TODAY(),"offen","")))</f>
        <v/>
      </c>
      <c r="AP76" s="239"/>
      <c r="AQ76" s="223" t="n">
        <f aca="false">IF(F76&gt;G76,1,0)</f>
        <v>0</v>
      </c>
      <c r="AR76" s="223" t="n">
        <f aca="false">IF(G76&gt;F76,1,0)</f>
        <v>0</v>
      </c>
      <c r="AS76" s="27" t="n">
        <f aca="false">IF(H76&gt;I76,1,0)</f>
        <v>0</v>
      </c>
      <c r="AT76" s="27" t="n">
        <f aca="false">IF(I76&gt;H76,1,0)</f>
        <v>0</v>
      </c>
      <c r="AU76" s="223" t="n">
        <f aca="false">IF(J76&gt;K76,1,0)</f>
        <v>0</v>
      </c>
      <c r="AV76" s="223" t="n">
        <f aca="false">IF(K76&gt;J76,1,0)</f>
        <v>0</v>
      </c>
      <c r="AW76" s="27" t="n">
        <f aca="false">IF(L76&gt;M76,1,0)</f>
        <v>0</v>
      </c>
      <c r="AX76" s="27" t="n">
        <f aca="false">IF(M76&gt;L76,1,0)</f>
        <v>0</v>
      </c>
      <c r="AY76" s="223" t="n">
        <f aca="false">IF(N76&gt;O76,1,0)</f>
        <v>0</v>
      </c>
      <c r="AZ76" s="223" t="n">
        <f aca="false">IF(O76&gt;N76,1,0)</f>
        <v>0</v>
      </c>
      <c r="BA76" s="177" t="n">
        <f aca="false">IF(T76=3,1,0)</f>
        <v>0</v>
      </c>
      <c r="BB76" s="177" t="n">
        <f aca="false">IF(T76=2,1,0)</f>
        <v>0</v>
      </c>
      <c r="BC76" s="177" t="n">
        <f aca="false">IF(T76=1,1,0)</f>
        <v>0</v>
      </c>
      <c r="BD76" s="177" t="n">
        <f aca="false">IF(AND(T76=0,U76&lt;&gt;0),1,0)</f>
        <v>0</v>
      </c>
      <c r="BE76" s="177" t="n">
        <f aca="false">IF(U97=3,1,0)</f>
        <v>0</v>
      </c>
      <c r="BF76" s="177" t="n">
        <f aca="false">IF(U97=2,1,0)</f>
        <v>0</v>
      </c>
      <c r="BG76" s="177" t="n">
        <f aca="false">IF(U97=1,1,0)</f>
        <v>0</v>
      </c>
      <c r="BH76" s="177" t="n">
        <f aca="false">IF(AND(U97=0,T97&lt;&gt;0),1,0)</f>
        <v>0</v>
      </c>
      <c r="BI76" s="27"/>
    </row>
    <row r="77" customFormat="false" ht="13.5" hidden="true" customHeight="true" outlineLevel="0" collapsed="false">
      <c r="A77" s="224"/>
      <c r="B77" s="225"/>
      <c r="C77" s="263"/>
      <c r="D77" s="262" t="str">
        <f aca="false">D76</f>
        <v>Niederkirchen/Roßbach</v>
      </c>
      <c r="E77" s="228" t="n">
        <f aca="false">E21</f>
        <v>0</v>
      </c>
      <c r="F77" s="231"/>
      <c r="G77" s="232"/>
      <c r="H77" s="229"/>
      <c r="I77" s="230"/>
      <c r="J77" s="231"/>
      <c r="K77" s="232"/>
      <c r="L77" s="229"/>
      <c r="M77" s="230"/>
      <c r="N77" s="231"/>
      <c r="O77" s="232"/>
      <c r="P77" s="235" t="str">
        <f aca="false">IF(F77="","",F77+H77+J77+L77+N77)</f>
        <v/>
      </c>
      <c r="Q77" s="236" t="str">
        <f aca="false">IF(G77="","",G77+I77+K77+M77+O77)</f>
        <v/>
      </c>
      <c r="R77" s="235" t="str">
        <f aca="false">IF(F77="","",AQ77+AS77+AU77+AW77+AY77)</f>
        <v/>
      </c>
      <c r="S77" s="236" t="str">
        <f aca="false">IF(G77="","",AR77+AT77+AV77+AX77+AZ77)</f>
        <v/>
      </c>
      <c r="T77" s="218" t="n">
        <f aca="false">IF(AND(R77&lt;&gt;"",R77=3,S77=0),3,              (IF(AND(R77&lt;&gt;"",R77=3,S77=1),3,                           (IF(AND(R77&lt;&gt;"",R77=3,S77=2),2,                        (IF(AND(R77&lt;&gt;"",R77=2),1,                                                 (IF(AND(R77&lt;&gt;"",R77=1),0,                                                               (IF(AND(R77&lt;&gt;"",R77=0),0,                                                                                0)))))))))))</f>
        <v>0</v>
      </c>
      <c r="U77" s="219" t="n">
        <f aca="false">IF(AND(S77&lt;&gt;"",S77=3,R77=0),3,              (IF(AND(S77&lt;&gt;"",S77=3,R77=1),3,                           (IF(AND(S77&lt;&gt;"",S77=3,R77=2),2,                        (IF(AND(S77&lt;&gt;"",S77=2),1,                                                 (IF(AND(S77&lt;&gt;"",S77=1),0,                                                               (IF(AND(S77&lt;&gt;"",S77=0),0,                                                                                0)))))))))))</f>
        <v>0</v>
      </c>
      <c r="V77" s="237"/>
      <c r="W77" s="237"/>
      <c r="X77" s="237"/>
      <c r="Y77" s="237"/>
      <c r="Z77" s="237"/>
      <c r="AA77" s="237"/>
      <c r="AB77" s="237"/>
      <c r="AC77" s="237"/>
      <c r="AD77" s="237"/>
      <c r="AE77" s="237"/>
      <c r="AF77" s="237"/>
      <c r="AG77" s="237"/>
      <c r="AH77" s="237"/>
      <c r="AI77" s="237"/>
      <c r="AJ77" s="237"/>
      <c r="AK77" s="237"/>
      <c r="AL77" s="237"/>
      <c r="AM77" s="238" t="str">
        <f aca="true">IF(U77&lt;&gt;"","",IF(C77&lt;&gt;"","verlegt",IF(B77&lt;TODAY(),"offen","")))</f>
        <v/>
      </c>
      <c r="AN77" s="238"/>
      <c r="AO77" s="239" t="str">
        <f aca="true">IF(U77&lt;&gt;"","",IF(C77="","",IF(C77&lt;TODAY(),"offen","")))</f>
        <v/>
      </c>
      <c r="AP77" s="239"/>
      <c r="AQ77" s="223" t="n">
        <f aca="false">IF(F77&gt;G77,1,0)</f>
        <v>0</v>
      </c>
      <c r="AR77" s="223" t="n">
        <f aca="false">IF(G77&gt;F77,1,0)</f>
        <v>0</v>
      </c>
      <c r="AS77" s="27" t="n">
        <f aca="false">IF(H77&gt;I77,1,0)</f>
        <v>0</v>
      </c>
      <c r="AT77" s="27" t="n">
        <f aca="false">IF(I77&gt;H77,1,0)</f>
        <v>0</v>
      </c>
      <c r="AU77" s="223" t="n">
        <f aca="false">IF(J77&gt;K77,1,0)</f>
        <v>0</v>
      </c>
      <c r="AV77" s="223" t="n">
        <f aca="false">IF(K77&gt;J77,1,0)</f>
        <v>0</v>
      </c>
      <c r="AW77" s="27" t="n">
        <f aca="false">IF(L77&gt;M77,1,0)</f>
        <v>0</v>
      </c>
      <c r="AX77" s="27" t="n">
        <f aca="false">IF(M77&gt;L77,1,0)</f>
        <v>0</v>
      </c>
      <c r="AY77" s="223" t="n">
        <f aca="false">IF(N77&gt;O77,1,0)</f>
        <v>0</v>
      </c>
      <c r="AZ77" s="223" t="n">
        <f aca="false">IF(O77&gt;N77,1,0)</f>
        <v>0</v>
      </c>
      <c r="BA77" s="177" t="n">
        <f aca="false">IF(T77=3,1,0)</f>
        <v>0</v>
      </c>
      <c r="BB77" s="177" t="n">
        <f aca="false">IF(T77=2,1,0)</f>
        <v>0</v>
      </c>
      <c r="BC77" s="177" t="n">
        <f aca="false">IF(T77=1,1,0)</f>
        <v>0</v>
      </c>
      <c r="BD77" s="177" t="n">
        <f aca="false">IF(AND(T77=0,U77&lt;&gt;0),1,0)</f>
        <v>0</v>
      </c>
      <c r="BE77" s="177" t="n">
        <f aca="false">IF(U108=3,1,0)</f>
        <v>0</v>
      </c>
      <c r="BF77" s="177" t="n">
        <f aca="false">IF(U108=2,1,0)</f>
        <v>0</v>
      </c>
      <c r="BG77" s="177" t="n">
        <f aca="false">IF(U108=1,1,0)</f>
        <v>0</v>
      </c>
      <c r="BH77" s="177" t="n">
        <f aca="false">IF(AND(U108=0,T108&lt;&gt;0),1,0)</f>
        <v>0</v>
      </c>
      <c r="BI77" s="27"/>
    </row>
    <row r="78" customFormat="false" ht="13.5" hidden="true" customHeight="true" outlineLevel="0" collapsed="false">
      <c r="A78" s="224"/>
      <c r="B78" s="225"/>
      <c r="C78" s="263"/>
      <c r="D78" s="262" t="str">
        <f aca="false">D77</f>
        <v>Niederkirchen/Roßbach</v>
      </c>
      <c r="E78" s="228" t="n">
        <f aca="false">E24</f>
        <v>0</v>
      </c>
      <c r="F78" s="231"/>
      <c r="G78" s="232"/>
      <c r="H78" s="229"/>
      <c r="I78" s="230"/>
      <c r="J78" s="231"/>
      <c r="K78" s="232"/>
      <c r="L78" s="229"/>
      <c r="M78" s="230"/>
      <c r="N78" s="231"/>
      <c r="O78" s="232"/>
      <c r="P78" s="235" t="str">
        <f aca="false">IF(F78="","",F78+H78+J78+L78+N78)</f>
        <v/>
      </c>
      <c r="Q78" s="236" t="str">
        <f aca="false">IF(G78="","",G78+I78+K78+M78+O78)</f>
        <v/>
      </c>
      <c r="R78" s="235" t="str">
        <f aca="false">IF(F78="","",AQ78+AS78+AU78+AW78+AY78)</f>
        <v/>
      </c>
      <c r="S78" s="236" t="str">
        <f aca="false">IF(G78="","",AR78+AT78+AV78+AX78+AZ78)</f>
        <v/>
      </c>
      <c r="T78" s="218" t="n">
        <f aca="false">IF(AND(R78&lt;&gt;"",R78=3,S78=0),3,              (IF(AND(R78&lt;&gt;"",R78=3,S78=1),3,                           (IF(AND(R78&lt;&gt;"",R78=3,S78=2),2,                        (IF(AND(R78&lt;&gt;"",R78=2),1,                                                 (IF(AND(R78&lt;&gt;"",R78=1),0,                                                               (IF(AND(R78&lt;&gt;"",R78=0),0,                                                                                0)))))))))))</f>
        <v>0</v>
      </c>
      <c r="U78" s="219" t="n">
        <f aca="false">IF(AND(S78&lt;&gt;"",S78=3,R78=0),3,              (IF(AND(S78&lt;&gt;"",S78=3,R78=1),3,                           (IF(AND(S78&lt;&gt;"",S78=3,R78=2),2,                        (IF(AND(S78&lt;&gt;"",S78=2),1,                                                 (IF(AND(S78&lt;&gt;"",S78=1),0,                                                               (IF(AND(S78&lt;&gt;"",S78=0),0,                                                                                0)))))))))))</f>
        <v>0</v>
      </c>
      <c r="V78" s="237"/>
      <c r="W78" s="237"/>
      <c r="X78" s="237"/>
      <c r="Y78" s="237"/>
      <c r="Z78" s="237"/>
      <c r="AA78" s="237"/>
      <c r="AB78" s="237"/>
      <c r="AC78" s="237"/>
      <c r="AD78" s="237"/>
      <c r="AE78" s="237"/>
      <c r="AF78" s="237"/>
      <c r="AG78" s="237"/>
      <c r="AH78" s="237"/>
      <c r="AI78" s="237"/>
      <c r="AJ78" s="237"/>
      <c r="AK78" s="237"/>
      <c r="AL78" s="237"/>
      <c r="AM78" s="238" t="str">
        <f aca="true">IF(U78&lt;&gt;"","",IF(C78&lt;&gt;"","verlegt",IF(B78&lt;TODAY(),"offen","")))</f>
        <v/>
      </c>
      <c r="AN78" s="238"/>
      <c r="AO78" s="239" t="str">
        <f aca="true">IF(U78&lt;&gt;"","",IF(C78="","",IF(C78&lt;TODAY(),"offen","")))</f>
        <v/>
      </c>
      <c r="AP78" s="239"/>
      <c r="AQ78" s="223" t="n">
        <f aca="false">IF(F78&gt;G78,1,0)</f>
        <v>0</v>
      </c>
      <c r="AR78" s="223" t="n">
        <f aca="false">IF(G78&gt;F78,1,0)</f>
        <v>0</v>
      </c>
      <c r="AS78" s="27" t="n">
        <f aca="false">IF(H78&gt;I78,1,0)</f>
        <v>0</v>
      </c>
      <c r="AT78" s="27" t="n">
        <f aca="false">IF(I78&gt;H78,1,0)</f>
        <v>0</v>
      </c>
      <c r="AU78" s="223" t="n">
        <f aca="false">IF(J78&gt;K78,1,0)</f>
        <v>0</v>
      </c>
      <c r="AV78" s="223" t="n">
        <f aca="false">IF(K78&gt;J78,1,0)</f>
        <v>0</v>
      </c>
      <c r="AW78" s="27" t="n">
        <f aca="false">IF(L78&gt;M78,1,0)</f>
        <v>0</v>
      </c>
      <c r="AX78" s="27" t="n">
        <f aca="false">IF(M78&gt;L78,1,0)</f>
        <v>0</v>
      </c>
      <c r="AY78" s="223" t="n">
        <f aca="false">IF(N78&gt;O78,1,0)</f>
        <v>0</v>
      </c>
      <c r="AZ78" s="223" t="n">
        <f aca="false">IF(O78&gt;N78,1,0)</f>
        <v>0</v>
      </c>
      <c r="BA78" s="177" t="n">
        <f aca="false">IF(T78=3,1,0)</f>
        <v>0</v>
      </c>
      <c r="BB78" s="177" t="n">
        <f aca="false">IF(T78=2,1,0)</f>
        <v>0</v>
      </c>
      <c r="BC78" s="177" t="n">
        <f aca="false">IF(T78=1,1,0)</f>
        <v>0</v>
      </c>
      <c r="BD78" s="177" t="n">
        <f aca="false">IF(AND(T78=0,U78&lt;&gt;0),1,0)</f>
        <v>0</v>
      </c>
      <c r="BE78" s="177" t="n">
        <f aca="false">IF(U119=3,1,0)</f>
        <v>0</v>
      </c>
      <c r="BF78" s="177" t="n">
        <f aca="false">IF(U119=2,1,0)</f>
        <v>0</v>
      </c>
      <c r="BG78" s="177" t="n">
        <f aca="false">IF(U119=1,1,0)</f>
        <v>0</v>
      </c>
      <c r="BH78" s="177" t="n">
        <f aca="false">IF(AND(U119=0,T119&lt;&gt;0),1,0)</f>
        <v>0</v>
      </c>
      <c r="BI78" s="27"/>
    </row>
    <row r="79" customFormat="false" ht="13.5" hidden="true" customHeight="true" outlineLevel="0" collapsed="false">
      <c r="A79" s="224"/>
      <c r="B79" s="225"/>
      <c r="C79" s="263"/>
      <c r="D79" s="262" t="str">
        <f aca="false">D78</f>
        <v>Niederkirchen/Roßbach</v>
      </c>
      <c r="E79" s="228" t="n">
        <f aca="false">E27</f>
        <v>0</v>
      </c>
      <c r="F79" s="231"/>
      <c r="G79" s="232"/>
      <c r="H79" s="229"/>
      <c r="I79" s="230"/>
      <c r="J79" s="231"/>
      <c r="K79" s="232"/>
      <c r="L79" s="229"/>
      <c r="M79" s="230"/>
      <c r="N79" s="231"/>
      <c r="O79" s="232"/>
      <c r="P79" s="235" t="str">
        <f aca="false">IF(F79="","",F79+H79+J79+L79+N79)</f>
        <v/>
      </c>
      <c r="Q79" s="236" t="str">
        <f aca="false">IF(G79="","",G79+I79+K79+M79+O79)</f>
        <v/>
      </c>
      <c r="R79" s="235" t="str">
        <f aca="false">IF(F79="","",AQ79+AS79+AU79+AW79+AY79)</f>
        <v/>
      </c>
      <c r="S79" s="236" t="str">
        <f aca="false">IF(G79="","",AR79+AT79+AV79+AX79+AZ79)</f>
        <v/>
      </c>
      <c r="T79" s="218" t="n">
        <f aca="false">IF(AND(R79&lt;&gt;"",R79=3,S79=0),3,              (IF(AND(R79&lt;&gt;"",R79=3,S79=1),3,                           (IF(AND(R79&lt;&gt;"",R79=3,S79=2),2,                        (IF(AND(R79&lt;&gt;"",R79=2),1,                                                 (IF(AND(R79&lt;&gt;"",R79=1),0,                                                               (IF(AND(R79&lt;&gt;"",R79=0),0,                                                                                0)))))))))))</f>
        <v>0</v>
      </c>
      <c r="U79" s="219" t="n">
        <f aca="false">IF(AND(S79&lt;&gt;"",S79=3,R79=0),3,              (IF(AND(S79&lt;&gt;"",S79=3,R79=1),3,                           (IF(AND(S79&lt;&gt;"",S79=3,R79=2),2,                        (IF(AND(S79&lt;&gt;"",S79=2),1,                                                 (IF(AND(S79&lt;&gt;"",S79=1),0,                                                               (IF(AND(S79&lt;&gt;"",S79=0),0,                                                                                0)))))))))))</f>
        <v>0</v>
      </c>
      <c r="V79" s="237"/>
      <c r="W79" s="237"/>
      <c r="X79" s="237"/>
      <c r="Y79" s="237"/>
      <c r="Z79" s="237"/>
      <c r="AA79" s="237"/>
      <c r="AB79" s="237"/>
      <c r="AC79" s="237"/>
      <c r="AD79" s="237"/>
      <c r="AE79" s="237"/>
      <c r="AF79" s="237"/>
      <c r="AG79" s="237"/>
      <c r="AH79" s="237"/>
      <c r="AI79" s="237"/>
      <c r="AJ79" s="237"/>
      <c r="AK79" s="237"/>
      <c r="AL79" s="237"/>
      <c r="AM79" s="238" t="str">
        <f aca="true">IF(U79&lt;&gt;"","",IF(C79&lt;&gt;"","verlegt",IF(B79&lt;TODAY(),"offen","")))</f>
        <v/>
      </c>
      <c r="AN79" s="238"/>
      <c r="AO79" s="239" t="str">
        <f aca="true">IF(U79&lt;&gt;"","",IF(C79="","",IF(C79&lt;TODAY(),"offen","")))</f>
        <v/>
      </c>
      <c r="AP79" s="239"/>
      <c r="AQ79" s="223" t="n">
        <f aca="false">IF(F79&gt;G79,1,0)</f>
        <v>0</v>
      </c>
      <c r="AR79" s="223" t="n">
        <f aca="false">IF(G79&gt;F79,1,0)</f>
        <v>0</v>
      </c>
      <c r="AS79" s="27" t="n">
        <f aca="false">IF(H79&gt;I79,1,0)</f>
        <v>0</v>
      </c>
      <c r="AT79" s="27" t="n">
        <f aca="false">IF(I79&gt;H79,1,0)</f>
        <v>0</v>
      </c>
      <c r="AU79" s="223" t="n">
        <f aca="false">IF(J79&gt;K79,1,0)</f>
        <v>0</v>
      </c>
      <c r="AV79" s="223" t="n">
        <f aca="false">IF(K79&gt;J79,1,0)</f>
        <v>0</v>
      </c>
      <c r="AW79" s="27" t="n">
        <f aca="false">IF(L79&gt;M79,1,0)</f>
        <v>0</v>
      </c>
      <c r="AX79" s="27" t="n">
        <f aca="false">IF(M79&gt;L79,1,0)</f>
        <v>0</v>
      </c>
      <c r="AY79" s="223" t="n">
        <f aca="false">IF(N79&gt;O79,1,0)</f>
        <v>0</v>
      </c>
      <c r="AZ79" s="223" t="n">
        <f aca="false">IF(O79&gt;N79,1,0)</f>
        <v>0</v>
      </c>
      <c r="BA79" s="177" t="n">
        <f aca="false">IF(T79=3,1,0)</f>
        <v>0</v>
      </c>
      <c r="BB79" s="177" t="n">
        <f aca="false">IF(T79=2,1,0)</f>
        <v>0</v>
      </c>
      <c r="BC79" s="177" t="n">
        <f aca="false">IF(T79=1,1,0)</f>
        <v>0</v>
      </c>
      <c r="BD79" s="177" t="n">
        <f aca="false">IF(AND(T79=0,U79&lt;&gt;0),1,0)</f>
        <v>0</v>
      </c>
      <c r="BE79" s="177" t="n">
        <f aca="false">IF(U130=3,1,0)</f>
        <v>0</v>
      </c>
      <c r="BF79" s="177" t="n">
        <f aca="false">IF(U130=2,1,0)</f>
        <v>0</v>
      </c>
      <c r="BG79" s="177" t="n">
        <f aca="false">IF(U130=1,1,0)</f>
        <v>0</v>
      </c>
      <c r="BH79" s="177" t="n">
        <f aca="false">IF(AND(U130=0,T130&lt;&gt;0),1,0)</f>
        <v>0</v>
      </c>
      <c r="BI79" s="27"/>
    </row>
    <row r="80" customFormat="false" ht="13.5" hidden="true" customHeight="true" outlineLevel="0" collapsed="false">
      <c r="A80" s="224"/>
      <c r="B80" s="225"/>
      <c r="C80" s="263"/>
      <c r="D80" s="262" t="str">
        <f aca="false">D79</f>
        <v>Niederkirchen/Roßbach</v>
      </c>
      <c r="E80" s="228" t="n">
        <f aca="false">E30</f>
        <v>0</v>
      </c>
      <c r="F80" s="231"/>
      <c r="G80" s="232"/>
      <c r="H80" s="229"/>
      <c r="I80" s="230"/>
      <c r="J80" s="231"/>
      <c r="K80" s="232"/>
      <c r="L80" s="229"/>
      <c r="M80" s="230"/>
      <c r="N80" s="231"/>
      <c r="O80" s="232"/>
      <c r="P80" s="235" t="str">
        <f aca="false">IF(F80="","",F80+H80+J80+L80+N80)</f>
        <v/>
      </c>
      <c r="Q80" s="236" t="str">
        <f aca="false">IF(G80="","",G80+I80+K80+M80+O80)</f>
        <v/>
      </c>
      <c r="R80" s="235" t="str">
        <f aca="false">IF(F80="","",AQ80+AS80+AU80+AW80+AY80)</f>
        <v/>
      </c>
      <c r="S80" s="236" t="str">
        <f aca="false">IF(G80="","",AR80+AT80+AV80+AX80+AZ80)</f>
        <v/>
      </c>
      <c r="T80" s="218" t="n">
        <f aca="false">IF(AND(R80&lt;&gt;"",R80=3,S80=0),3,              (IF(AND(R80&lt;&gt;"",R80=3,S80=1),3,                           (IF(AND(R80&lt;&gt;"",R80=3,S80=2),2,                        (IF(AND(R80&lt;&gt;"",R80=2),1,                                                 (IF(AND(R80&lt;&gt;"",R80=1),0,                                                               (IF(AND(R80&lt;&gt;"",R80=0),0,                                                                                0)))))))))))</f>
        <v>0</v>
      </c>
      <c r="U80" s="219" t="n">
        <f aca="false">IF(AND(S80&lt;&gt;"",S80=3,R80=0),3,              (IF(AND(S80&lt;&gt;"",S80=3,R80=1),3,                           (IF(AND(S80&lt;&gt;"",S80=3,R80=2),2,                        (IF(AND(S80&lt;&gt;"",S80=2),1,                                                 (IF(AND(S80&lt;&gt;"",S80=1),0,                                                               (IF(AND(S80&lt;&gt;"",S80=0),0,                                                                                0)))))))))))</f>
        <v>0</v>
      </c>
      <c r="V80" s="237"/>
      <c r="W80" s="237"/>
      <c r="X80" s="237"/>
      <c r="Y80" s="237"/>
      <c r="Z80" s="237"/>
      <c r="AA80" s="237"/>
      <c r="AB80" s="237"/>
      <c r="AC80" s="237"/>
      <c r="AD80" s="237"/>
      <c r="AE80" s="237"/>
      <c r="AF80" s="237"/>
      <c r="AG80" s="237"/>
      <c r="AH80" s="237"/>
      <c r="AI80" s="237"/>
      <c r="AJ80" s="237"/>
      <c r="AK80" s="237"/>
      <c r="AL80" s="237"/>
      <c r="AM80" s="238" t="str">
        <f aca="true">IF(U80&lt;&gt;"","",IF(C80&lt;&gt;"","verlegt",IF(B80&lt;TODAY(),"offen","")))</f>
        <v/>
      </c>
      <c r="AN80" s="238"/>
      <c r="AO80" s="239" t="str">
        <f aca="true">IF(U80&lt;&gt;"","",IF(C80="","",IF(C80&lt;TODAY(),"offen","")))</f>
        <v/>
      </c>
      <c r="AP80" s="239"/>
      <c r="AQ80" s="223" t="n">
        <f aca="false">IF(F80&gt;G80,1,0)</f>
        <v>0</v>
      </c>
      <c r="AR80" s="223" t="n">
        <f aca="false">IF(G80&gt;F80,1,0)</f>
        <v>0</v>
      </c>
      <c r="AS80" s="27" t="n">
        <f aca="false">IF(H80&gt;I80,1,0)</f>
        <v>0</v>
      </c>
      <c r="AT80" s="27" t="n">
        <f aca="false">IF(I80&gt;H80,1,0)</f>
        <v>0</v>
      </c>
      <c r="AU80" s="223" t="n">
        <f aca="false">IF(J80&gt;K80,1,0)</f>
        <v>0</v>
      </c>
      <c r="AV80" s="223" t="n">
        <f aca="false">IF(K80&gt;J80,1,0)</f>
        <v>0</v>
      </c>
      <c r="AW80" s="27" t="n">
        <f aca="false">IF(L80&gt;M80,1,0)</f>
        <v>0</v>
      </c>
      <c r="AX80" s="27" t="n">
        <f aca="false">IF(M80&gt;L80,1,0)</f>
        <v>0</v>
      </c>
      <c r="AY80" s="223" t="n">
        <f aca="false">IF(N80&gt;O80,1,0)</f>
        <v>0</v>
      </c>
      <c r="AZ80" s="223" t="n">
        <f aca="false">IF(O80&gt;N80,1,0)</f>
        <v>0</v>
      </c>
      <c r="BA80" s="177" t="n">
        <f aca="false">IF(T80=3,1,0)</f>
        <v>0</v>
      </c>
      <c r="BB80" s="177" t="n">
        <f aca="false">IF(T80=2,1,0)</f>
        <v>0</v>
      </c>
      <c r="BC80" s="177" t="n">
        <f aca="false">IF(T80=1,1,0)</f>
        <v>0</v>
      </c>
      <c r="BD80" s="177" t="n">
        <f aca="false">IF(AND(T80=0,U80&lt;&gt;0),1,0)</f>
        <v>0</v>
      </c>
      <c r="BE80" s="177" t="n">
        <f aca="false">IF(U141=3,1,0)</f>
        <v>0</v>
      </c>
      <c r="BF80" s="177" t="n">
        <f aca="false">IF(U141=2,1,0)</f>
        <v>0</v>
      </c>
      <c r="BG80" s="177" t="n">
        <f aca="false">IF(U141=1,1,0)</f>
        <v>0</v>
      </c>
      <c r="BH80" s="177" t="n">
        <f aca="false">IF(AND(U141=0,T141&lt;&gt;0),1,0)</f>
        <v>0</v>
      </c>
      <c r="BI80" s="27"/>
    </row>
    <row r="81" customFormat="false" ht="13.5" hidden="true" customHeight="true" outlineLevel="0" collapsed="false">
      <c r="A81" s="241"/>
      <c r="B81" s="242"/>
      <c r="C81" s="265"/>
      <c r="D81" s="266" t="str">
        <f aca="false">D80</f>
        <v>Niederkirchen/Roßbach</v>
      </c>
      <c r="E81" s="267" t="n">
        <f aca="false">E33</f>
        <v>0</v>
      </c>
      <c r="F81" s="247"/>
      <c r="G81" s="248"/>
      <c r="H81" s="245"/>
      <c r="I81" s="246"/>
      <c r="J81" s="247"/>
      <c r="K81" s="248"/>
      <c r="L81" s="245"/>
      <c r="M81" s="246"/>
      <c r="N81" s="247"/>
      <c r="O81" s="248"/>
      <c r="P81" s="251" t="str">
        <f aca="false">IF(F81="","",F81+H81+J81+L81+N81)</f>
        <v/>
      </c>
      <c r="Q81" s="252" t="str">
        <f aca="false">IF(G81="","",G81+I81+K81+M81+O81)</f>
        <v/>
      </c>
      <c r="R81" s="251" t="str">
        <f aca="false">IF(F81="","",AQ81+AS81+AU81+AW81+AY81)</f>
        <v/>
      </c>
      <c r="S81" s="252" t="str">
        <f aca="false">IF(G81="","",AR81+AT81+AV81+AX81+AZ81)</f>
        <v/>
      </c>
      <c r="T81" s="218" t="n">
        <f aca="false">IF(AND(R81&lt;&gt;"",R81=3,S81=0),3,              (IF(AND(R81&lt;&gt;"",R81=3,S81=1),3,                           (IF(AND(R81&lt;&gt;"",R81=3,S81=2),2,                        (IF(AND(R81&lt;&gt;"",R81=2),1,                                                 (IF(AND(R81&lt;&gt;"",R81=1),0,                                                               (IF(AND(R81&lt;&gt;"",R81=0),0,                                                                                0)))))))))))</f>
        <v>0</v>
      </c>
      <c r="U81" s="219" t="n">
        <f aca="false">IF(AND(S81&lt;&gt;"",S81=3,R81=0),3,              (IF(AND(S81&lt;&gt;"",S81=3,R81=1),3,                           (IF(AND(S81&lt;&gt;"",S81=3,R81=2),2,                        (IF(AND(S81&lt;&gt;"",S81=2),1,                                                 (IF(AND(S81&lt;&gt;"",S81=1),0,                                                               (IF(AND(S81&lt;&gt;"",S81=0),0,                                                                                0)))))))))))</f>
        <v>0</v>
      </c>
      <c r="V81" s="253"/>
      <c r="W81" s="253"/>
      <c r="X81" s="253"/>
      <c r="Y81" s="253"/>
      <c r="Z81" s="253"/>
      <c r="AA81" s="253"/>
      <c r="AB81" s="253"/>
      <c r="AC81" s="253"/>
      <c r="AD81" s="253"/>
      <c r="AE81" s="253"/>
      <c r="AF81" s="253"/>
      <c r="AG81" s="253"/>
      <c r="AH81" s="253"/>
      <c r="AI81" s="253"/>
      <c r="AJ81" s="253"/>
      <c r="AK81" s="253"/>
      <c r="AL81" s="253"/>
      <c r="AM81" s="254" t="str">
        <f aca="true">IF(U81&lt;&gt;"","",IF(C81&lt;&gt;"","verlegt",IF(B81&lt;TODAY(),"offen","")))</f>
        <v/>
      </c>
      <c r="AN81" s="254"/>
      <c r="AO81" s="255" t="str">
        <f aca="true">IF(U81&lt;&gt;"","",IF(C81="","",IF(C81&lt;TODAY(),"offen","")))</f>
        <v/>
      </c>
      <c r="AP81" s="255"/>
      <c r="AQ81" s="223" t="n">
        <f aca="false">IF(F81&gt;G81,1,0)</f>
        <v>0</v>
      </c>
      <c r="AR81" s="223" t="n">
        <f aca="false">IF(G81&gt;F81,1,0)</f>
        <v>0</v>
      </c>
      <c r="AS81" s="27" t="n">
        <f aca="false">IF(H81&gt;I81,1,0)</f>
        <v>0</v>
      </c>
      <c r="AT81" s="27" t="n">
        <f aca="false">IF(I81&gt;H81,1,0)</f>
        <v>0</v>
      </c>
      <c r="AU81" s="223" t="n">
        <f aca="false">IF(J81&gt;K81,1,0)</f>
        <v>0</v>
      </c>
      <c r="AV81" s="223" t="n">
        <f aca="false">IF(K81&gt;J81,1,0)</f>
        <v>0</v>
      </c>
      <c r="AW81" s="27" t="n">
        <f aca="false">IF(L81&gt;M81,1,0)</f>
        <v>0</v>
      </c>
      <c r="AX81" s="27" t="n">
        <f aca="false">IF(M81&gt;L81,1,0)</f>
        <v>0</v>
      </c>
      <c r="AY81" s="223" t="n">
        <f aca="false">IF(N81&gt;O81,1,0)</f>
        <v>0</v>
      </c>
      <c r="AZ81" s="223" t="n">
        <f aca="false">IF(O81&gt;N81,1,0)</f>
        <v>0</v>
      </c>
      <c r="BA81" s="177" t="n">
        <f aca="false">IF(T81=3,1,0)</f>
        <v>0</v>
      </c>
      <c r="BB81" s="177" t="n">
        <f aca="false">IF(T81=2,1,0)</f>
        <v>0</v>
      </c>
      <c r="BC81" s="177" t="n">
        <f aca="false">IF(T81=1,1,0)</f>
        <v>0</v>
      </c>
      <c r="BD81" s="177" t="n">
        <f aca="false">IF(AND(T81=0,U81&lt;&gt;0),1,0)</f>
        <v>0</v>
      </c>
      <c r="BE81" s="177" t="n">
        <f aca="false">IF(U152=3,1,0)</f>
        <v>0</v>
      </c>
      <c r="BF81" s="177" t="n">
        <f aca="false">IF(U152=2,1,0)</f>
        <v>0</v>
      </c>
      <c r="BG81" s="177" t="n">
        <f aca="false">IF(U152=1,1,0)</f>
        <v>0</v>
      </c>
      <c r="BH81" s="177" t="n">
        <f aca="false">IF(AND(U152=0,T152&lt;&gt;0),1,0)</f>
        <v>0</v>
      </c>
      <c r="BI81" s="27"/>
    </row>
    <row r="82" customFormat="false" ht="13.5" hidden="false" customHeight="true" outlineLevel="0" collapsed="false">
      <c r="A82" s="26"/>
      <c r="C82" s="27"/>
      <c r="D82" s="24"/>
      <c r="E82" s="24"/>
      <c r="T82" s="218" t="n">
        <f aca="false">IF(AND(R82&lt;&gt;"",R82=3,S82=0),3,              (IF(AND(R82&lt;&gt;"",R82=3,S82=1),3,                           (IF(AND(R82&lt;&gt;"",R82=3,S82=2),2,                        (IF(AND(R82&lt;&gt;"",R82=2),1,                                                 (IF(AND(R82&lt;&gt;"",R82=1),0,                                                               (IF(AND(R82&lt;&gt;"",R82=0),0,                                                                                0)))))))))))</f>
        <v>0</v>
      </c>
      <c r="U82" s="219" t="n">
        <f aca="false">IF(AND(S82&lt;&gt;"",S82=3,R82=0),3,              (IF(AND(S82&lt;&gt;"",S82=3,R82=1),3,                           (IF(AND(S82&lt;&gt;"",S82=3,R82=2),2,                        (IF(AND(S82&lt;&gt;"",S82=2),1,                                                 (IF(AND(S82&lt;&gt;"",S82=1),0,                                                               (IF(AND(S82&lt;&gt;"",S82=0),0,                                                                                0)))))))))))</f>
        <v>0</v>
      </c>
      <c r="V82" s="256"/>
      <c r="W82" s="256"/>
      <c r="X82" s="257"/>
      <c r="Y82" s="257"/>
      <c r="Z82" s="257"/>
      <c r="AA82" s="257"/>
      <c r="AB82" s="257"/>
      <c r="AC82" s="257"/>
      <c r="AD82" s="257"/>
      <c r="AE82" s="257"/>
      <c r="AF82" s="257"/>
      <c r="AG82" s="257"/>
      <c r="AH82" s="257"/>
      <c r="AI82" s="257"/>
      <c r="AJ82" s="257"/>
      <c r="AK82" s="257"/>
      <c r="AL82" s="257"/>
      <c r="AM82" s="257"/>
      <c r="AQ82" s="223"/>
      <c r="AR82" s="223"/>
      <c r="AS82" s="27"/>
      <c r="AT82" s="27"/>
      <c r="AU82" s="223"/>
      <c r="AV82" s="223"/>
      <c r="AW82" s="27"/>
      <c r="AX82" s="27"/>
      <c r="AY82" s="223"/>
      <c r="AZ82" s="223"/>
      <c r="BA82" s="258" t="n">
        <f aca="false">SUM(BA72:BA81)</f>
        <v>0</v>
      </c>
      <c r="BB82" s="258" t="n">
        <f aca="false">SUM(BB72:BB81)</f>
        <v>0</v>
      </c>
      <c r="BC82" s="258" t="n">
        <f aca="false">SUM(BC72:BC81)</f>
        <v>0</v>
      </c>
      <c r="BD82" s="258" t="n">
        <f aca="false">SUM(BD72:BD81)</f>
        <v>0</v>
      </c>
      <c r="BE82" s="258" t="n">
        <f aca="false">SUM(BE72:BE81)</f>
        <v>0</v>
      </c>
      <c r="BF82" s="258" t="n">
        <f aca="false">SUM(BF72:BF81)</f>
        <v>0</v>
      </c>
      <c r="BG82" s="258" t="n">
        <f aca="false">SUM(BG72:BG81)</f>
        <v>0</v>
      </c>
      <c r="BH82" s="258" t="n">
        <f aca="false">SUM(BH72:BH81)</f>
        <v>0</v>
      </c>
      <c r="BI82" s="27" t="n">
        <f aca="false">SUM(BA82:BH82)</f>
        <v>0</v>
      </c>
    </row>
    <row r="83" customFormat="false" ht="13.5" hidden="false" customHeight="true" outlineLevel="0" collapsed="false">
      <c r="A83" s="205"/>
      <c r="B83" s="206"/>
      <c r="C83" s="259"/>
      <c r="D83" s="260" t="str">
        <f aca="false">E15</f>
        <v>TV Rodenbach Bronze</v>
      </c>
      <c r="E83" s="209" t="str">
        <f aca="false">E3</f>
        <v>TV Rodenbach Gold</v>
      </c>
      <c r="F83" s="212"/>
      <c r="G83" s="213"/>
      <c r="H83" s="210"/>
      <c r="I83" s="211"/>
      <c r="J83" s="212"/>
      <c r="K83" s="213"/>
      <c r="L83" s="210"/>
      <c r="M83" s="211"/>
      <c r="N83" s="212"/>
      <c r="O83" s="213"/>
      <c r="P83" s="216" t="str">
        <f aca="false">IF(F83="","",F83+H83+J83+L83+N83)</f>
        <v/>
      </c>
      <c r="Q83" s="217" t="str">
        <f aca="false">IF(G83="","",G83+I83+K83+M83+O83)</f>
        <v/>
      </c>
      <c r="R83" s="216" t="str">
        <f aca="false">IF(F83="","",AQ83+AS83+AU83+AW83+AY83)</f>
        <v/>
      </c>
      <c r="S83" s="217" t="str">
        <f aca="false">IF(G83="","",AR83+AT83+AV83+AX83+AZ83)</f>
        <v/>
      </c>
      <c r="T83" s="218" t="n">
        <f aca="false">IF(AND(R83&lt;&gt;"",R83=3,S83=0),3,              (IF(AND(R83&lt;&gt;"",R83=3,S83=1),3,                           (IF(AND(R83&lt;&gt;"",R83=3,S83=2),2,                        (IF(AND(R83&lt;&gt;"",R83=2),1,                                                 (IF(AND(R83&lt;&gt;"",R83=1),0,                                                               (IF(AND(R83&lt;&gt;"",R83=0),0,                                                                                0)))))))))))</f>
        <v>0</v>
      </c>
      <c r="U83" s="219" t="n">
        <f aca="false">IF(AND(S83&lt;&gt;"",S83=3,R83=0),3,              (IF(AND(S83&lt;&gt;"",S83=3,R83=1),3,                           (IF(AND(S83&lt;&gt;"",S83=3,R83=2),2,                        (IF(AND(S83&lt;&gt;"",S83=2),1,                                                 (IF(AND(S83&lt;&gt;"",S83=1),0,                                                               (IF(AND(S83&lt;&gt;"",S83=0),0,                                                                                0)))))))))))</f>
        <v>0</v>
      </c>
      <c r="V83" s="220"/>
      <c r="W83" s="220"/>
      <c r="X83" s="220"/>
      <c r="Y83" s="220"/>
      <c r="Z83" s="220"/>
      <c r="AA83" s="220"/>
      <c r="AB83" s="220"/>
      <c r="AC83" s="220"/>
      <c r="AD83" s="220"/>
      <c r="AE83" s="220"/>
      <c r="AF83" s="220"/>
      <c r="AG83" s="220"/>
      <c r="AH83" s="220"/>
      <c r="AI83" s="220"/>
      <c r="AJ83" s="220"/>
      <c r="AK83" s="220"/>
      <c r="AL83" s="220"/>
      <c r="AM83" s="221" t="str">
        <f aca="true">IF(U83&lt;&gt;"","",IF(C83&lt;&gt;"","verlegt",IF(B83&lt;TODAY(),"offen","")))</f>
        <v/>
      </c>
      <c r="AN83" s="221"/>
      <c r="AO83" s="222" t="str">
        <f aca="true">IF(U83&lt;&gt;"","",IF(C83="","",IF(C83&lt;TODAY(),"offen","")))</f>
        <v/>
      </c>
      <c r="AP83" s="222"/>
      <c r="AQ83" s="223" t="n">
        <f aca="false">IF(F83&gt;G83,1,0)</f>
        <v>0</v>
      </c>
      <c r="AR83" s="223" t="n">
        <f aca="false">IF(G83&gt;F83,1,0)</f>
        <v>0</v>
      </c>
      <c r="AS83" s="27" t="n">
        <f aca="false">IF(H83&gt;I83,1,0)</f>
        <v>0</v>
      </c>
      <c r="AT83" s="27" t="n">
        <f aca="false">IF(I83&gt;H83,1,0)</f>
        <v>0</v>
      </c>
      <c r="AU83" s="223" t="n">
        <f aca="false">IF(J83&gt;K83,1,0)</f>
        <v>0</v>
      </c>
      <c r="AV83" s="223" t="n">
        <f aca="false">IF(K83&gt;J83,1,0)</f>
        <v>0</v>
      </c>
      <c r="AW83" s="27" t="n">
        <f aca="false">IF(L83&gt;M83,1,0)</f>
        <v>0</v>
      </c>
      <c r="AX83" s="27" t="n">
        <f aca="false">IF(M83&gt;L83,1,0)</f>
        <v>0</v>
      </c>
      <c r="AY83" s="223" t="n">
        <f aca="false">IF(N83&gt;O83,1,0)</f>
        <v>0</v>
      </c>
      <c r="AZ83" s="223" t="n">
        <f aca="false">IF(O83&gt;N83,1,0)</f>
        <v>0</v>
      </c>
      <c r="BA83" s="177" t="n">
        <f aca="false">IF(T83=3,1,0)</f>
        <v>0</v>
      </c>
      <c r="BB83" s="177" t="n">
        <f aca="false">IF(T83=2,1,0)</f>
        <v>0</v>
      </c>
      <c r="BC83" s="177" t="n">
        <f aca="false">IF(T83=1,1,0)</f>
        <v>0</v>
      </c>
      <c r="BD83" s="177" t="n">
        <f aca="false">IF(AND(T83=0,U83&lt;&gt;0),1,0)</f>
        <v>0</v>
      </c>
      <c r="BE83" s="177" t="n">
        <f aca="false">IF(U42=3,1,0)</f>
        <v>0</v>
      </c>
      <c r="BF83" s="177" t="n">
        <f aca="false">IF(U42=2,1,0)</f>
        <v>0</v>
      </c>
      <c r="BG83" s="177" t="n">
        <f aca="false">IF(U42=1,1,0)</f>
        <v>0</v>
      </c>
      <c r="BH83" s="177" t="n">
        <f aca="false">IF(AND(U42=0,T42&lt;&gt;0),1,0)</f>
        <v>0</v>
      </c>
      <c r="BI83" s="27"/>
    </row>
    <row r="84" customFormat="false" ht="13.5" hidden="false" customHeight="true" outlineLevel="0" collapsed="false">
      <c r="A84" s="224"/>
      <c r="B84" s="225"/>
      <c r="C84" s="263"/>
      <c r="D84" s="262" t="str">
        <f aca="false">D83</f>
        <v>TV Rodenbach Bronze</v>
      </c>
      <c r="E84" s="228" t="str">
        <f aca="false">E6</f>
        <v>TSG Trppstadt</v>
      </c>
      <c r="F84" s="231"/>
      <c r="G84" s="232"/>
      <c r="H84" s="229"/>
      <c r="I84" s="230"/>
      <c r="J84" s="231"/>
      <c r="K84" s="232"/>
      <c r="L84" s="229"/>
      <c r="M84" s="230"/>
      <c r="N84" s="231"/>
      <c r="O84" s="232"/>
      <c r="P84" s="235" t="str">
        <f aca="false">IF(F84="","",F84+H84+J84+L84+N84)</f>
        <v/>
      </c>
      <c r="Q84" s="236" t="str">
        <f aca="false">IF(G84="","",G84+I84+K84+M84+O84)</f>
        <v/>
      </c>
      <c r="R84" s="235" t="str">
        <f aca="false">IF(F84="","",AQ84+AS84+AU84+AW84+AY84)</f>
        <v/>
      </c>
      <c r="S84" s="236" t="str">
        <f aca="false">IF(G84="","",AR84+AT84+AV84+AX84+AZ84)</f>
        <v/>
      </c>
      <c r="T84" s="218" t="n">
        <f aca="false">IF(AND(R84&lt;&gt;"",R84=3,S84=0),3,              (IF(AND(R84&lt;&gt;"",R84=3,S84=1),3,                           (IF(AND(R84&lt;&gt;"",R84=3,S84=2),2,                        (IF(AND(R84&lt;&gt;"",R84=2),1,                                                 (IF(AND(R84&lt;&gt;"",R84=1),0,                                                               (IF(AND(R84&lt;&gt;"",R84=0),0,                                                                                0)))))))))))</f>
        <v>0</v>
      </c>
      <c r="U84" s="219" t="n">
        <f aca="false">IF(AND(S84&lt;&gt;"",S84=3,R84=0),3,              (IF(AND(S84&lt;&gt;"",S84=3,R84=1),3,                           (IF(AND(S84&lt;&gt;"",S84=3,R84=2),2,                        (IF(AND(S84&lt;&gt;"",S84=2),1,                                                 (IF(AND(S84&lt;&gt;"",S84=1),0,                                                               (IF(AND(S84&lt;&gt;"",S84=0),0,                                                                                0)))))))))))</f>
        <v>0</v>
      </c>
      <c r="V84" s="237"/>
      <c r="W84" s="237"/>
      <c r="X84" s="237"/>
      <c r="Y84" s="237"/>
      <c r="Z84" s="237"/>
      <c r="AA84" s="237"/>
      <c r="AB84" s="237"/>
      <c r="AC84" s="237"/>
      <c r="AD84" s="237"/>
      <c r="AE84" s="237"/>
      <c r="AF84" s="237"/>
      <c r="AG84" s="237"/>
      <c r="AH84" s="237"/>
      <c r="AI84" s="237"/>
      <c r="AJ84" s="237"/>
      <c r="AK84" s="237"/>
      <c r="AL84" s="237"/>
      <c r="AM84" s="238" t="str">
        <f aca="true">IF(U84&lt;&gt;"","",IF(C84&lt;&gt;"","verlegt",IF(B84&lt;TODAY(),"offen","")))</f>
        <v/>
      </c>
      <c r="AN84" s="238"/>
      <c r="AO84" s="239" t="str">
        <f aca="true">IF(U84&lt;&gt;"","",IF(C84="","",IF(C84&lt;TODAY(),"offen","")))</f>
        <v/>
      </c>
      <c r="AP84" s="239"/>
      <c r="AQ84" s="223" t="n">
        <f aca="false">IF(F84&gt;G84,1,0)</f>
        <v>0</v>
      </c>
      <c r="AR84" s="223" t="n">
        <f aca="false">IF(G84&gt;F84,1,0)</f>
        <v>0</v>
      </c>
      <c r="AS84" s="27" t="n">
        <f aca="false">IF(H84&gt;I84,1,0)</f>
        <v>0</v>
      </c>
      <c r="AT84" s="27" t="n">
        <f aca="false">IF(I84&gt;H84,1,0)</f>
        <v>0</v>
      </c>
      <c r="AU84" s="223" t="n">
        <f aca="false">IF(J84&gt;K84,1,0)</f>
        <v>0</v>
      </c>
      <c r="AV84" s="223" t="n">
        <f aca="false">IF(K84&gt;J84,1,0)</f>
        <v>0</v>
      </c>
      <c r="AW84" s="27" t="n">
        <f aca="false">IF(L84&gt;M84,1,0)</f>
        <v>0</v>
      </c>
      <c r="AX84" s="27" t="n">
        <f aca="false">IF(M84&gt;L84,1,0)</f>
        <v>0</v>
      </c>
      <c r="AY84" s="223" t="n">
        <f aca="false">IF(N84&gt;O84,1,0)</f>
        <v>0</v>
      </c>
      <c r="AZ84" s="223" t="n">
        <f aca="false">IF(O84&gt;N84,1,0)</f>
        <v>0</v>
      </c>
      <c r="BA84" s="177" t="n">
        <f aca="false">IF(T84=3,1,0)</f>
        <v>0</v>
      </c>
      <c r="BB84" s="177" t="n">
        <f aca="false">IF(T84=2,1,0)</f>
        <v>0</v>
      </c>
      <c r="BC84" s="177" t="n">
        <f aca="false">IF(T84=1,1,0)</f>
        <v>0</v>
      </c>
      <c r="BD84" s="177" t="n">
        <f aca="false">IF(AND(T84=0,U84&lt;&gt;0),1,0)</f>
        <v>0</v>
      </c>
      <c r="BE84" s="177" t="n">
        <f aca="false">IF(U53=3,1,0)</f>
        <v>0</v>
      </c>
      <c r="BF84" s="177" t="n">
        <f aca="false">IF(U53=2,1,0)</f>
        <v>0</v>
      </c>
      <c r="BG84" s="177" t="n">
        <f aca="false">IF(U53=1,1,0)</f>
        <v>0</v>
      </c>
      <c r="BH84" s="177" t="n">
        <f aca="false">IF(AND(U53=0,T53&lt;&gt;0),1,0)</f>
        <v>0</v>
      </c>
      <c r="BI84" s="27"/>
    </row>
    <row r="85" customFormat="false" ht="13.5" hidden="false" customHeight="true" outlineLevel="0" collapsed="false">
      <c r="A85" s="224"/>
      <c r="B85" s="225"/>
      <c r="C85" s="263"/>
      <c r="D85" s="262" t="str">
        <f aca="false">D84</f>
        <v>TV Rodenbach Bronze</v>
      </c>
      <c r="E85" s="228" t="str">
        <f aca="false">E9</f>
        <v>Tv Rodenbach Silver</v>
      </c>
      <c r="F85" s="231"/>
      <c r="G85" s="232"/>
      <c r="H85" s="229"/>
      <c r="I85" s="230"/>
      <c r="J85" s="231"/>
      <c r="K85" s="232"/>
      <c r="L85" s="229"/>
      <c r="M85" s="230"/>
      <c r="N85" s="231"/>
      <c r="O85" s="232"/>
      <c r="P85" s="235" t="str">
        <f aca="false">IF(F85="","",F85+H85+J85+L85+N85)</f>
        <v/>
      </c>
      <c r="Q85" s="236" t="str">
        <f aca="false">IF(G85="","",G85+I85+K85+M85+O85)</f>
        <v/>
      </c>
      <c r="R85" s="235" t="str">
        <f aca="false">IF(F85="","",AQ85+AS85+AU85+AW85+AY85)</f>
        <v/>
      </c>
      <c r="S85" s="236" t="str">
        <f aca="false">IF(G85="","",AR85+AT85+AV85+AX85+AZ85)</f>
        <v/>
      </c>
      <c r="T85" s="218" t="n">
        <f aca="false">IF(AND(R85&lt;&gt;"",R85=3,S85=0),3,              (IF(AND(R85&lt;&gt;"",R85=3,S85=1),3,                           (IF(AND(R85&lt;&gt;"",R85=3,S85=2),2,                        (IF(AND(R85&lt;&gt;"",R85=2),1,                                                 (IF(AND(R85&lt;&gt;"",R85=1),0,                                                               (IF(AND(R85&lt;&gt;"",R85=0),0,                                                                                0)))))))))))</f>
        <v>0</v>
      </c>
      <c r="U85" s="219" t="n">
        <f aca="false">IF(AND(S85&lt;&gt;"",S85=3,R85=0),3,              (IF(AND(S85&lt;&gt;"",S85=3,R85=1),3,                           (IF(AND(S85&lt;&gt;"",S85=3,R85=2),2,                        (IF(AND(S85&lt;&gt;"",S85=2),1,                                                 (IF(AND(S85&lt;&gt;"",S85=1),0,                                                               (IF(AND(S85&lt;&gt;"",S85=0),0,                                                                                0)))))))))))</f>
        <v>0</v>
      </c>
      <c r="V85" s="237"/>
      <c r="W85" s="237"/>
      <c r="X85" s="237"/>
      <c r="Y85" s="237"/>
      <c r="Z85" s="237"/>
      <c r="AA85" s="237"/>
      <c r="AB85" s="237"/>
      <c r="AC85" s="237"/>
      <c r="AD85" s="237"/>
      <c r="AE85" s="237"/>
      <c r="AF85" s="237"/>
      <c r="AG85" s="237"/>
      <c r="AH85" s="237"/>
      <c r="AI85" s="237"/>
      <c r="AJ85" s="237"/>
      <c r="AK85" s="237"/>
      <c r="AL85" s="237"/>
      <c r="AM85" s="238" t="str">
        <f aca="true">IF(U85&lt;&gt;"","",IF(C85&lt;&gt;"","verlegt",IF(B85&lt;TODAY(),"offen","")))</f>
        <v/>
      </c>
      <c r="AN85" s="238"/>
      <c r="AO85" s="239" t="str">
        <f aca="true">IF(U85&lt;&gt;"","",IF(C85="","",IF(C85&lt;TODAY(),"offen","")))</f>
        <v/>
      </c>
      <c r="AP85" s="239"/>
      <c r="AQ85" s="223" t="n">
        <f aca="false">IF(F85&gt;G85,1,0)</f>
        <v>0</v>
      </c>
      <c r="AR85" s="223" t="n">
        <f aca="false">IF(G85&gt;F85,1,0)</f>
        <v>0</v>
      </c>
      <c r="AS85" s="27" t="n">
        <f aca="false">IF(H85&gt;I85,1,0)</f>
        <v>0</v>
      </c>
      <c r="AT85" s="27" t="n">
        <f aca="false">IF(I85&gt;H85,1,0)</f>
        <v>0</v>
      </c>
      <c r="AU85" s="223" t="n">
        <f aca="false">IF(J85&gt;K85,1,0)</f>
        <v>0</v>
      </c>
      <c r="AV85" s="223" t="n">
        <f aca="false">IF(K85&gt;J85,1,0)</f>
        <v>0</v>
      </c>
      <c r="AW85" s="27" t="n">
        <f aca="false">IF(L85&gt;M85,1,0)</f>
        <v>0</v>
      </c>
      <c r="AX85" s="27" t="n">
        <f aca="false">IF(M85&gt;L85,1,0)</f>
        <v>0</v>
      </c>
      <c r="AY85" s="223" t="n">
        <f aca="false">IF(N85&gt;O85,1,0)</f>
        <v>0</v>
      </c>
      <c r="AZ85" s="223" t="n">
        <f aca="false">IF(O85&gt;N85,1,0)</f>
        <v>0</v>
      </c>
      <c r="BA85" s="177" t="n">
        <f aca="false">IF(T85=3,1,0)</f>
        <v>0</v>
      </c>
      <c r="BB85" s="177" t="n">
        <f aca="false">IF(T85=2,1,0)</f>
        <v>0</v>
      </c>
      <c r="BC85" s="177" t="n">
        <f aca="false">IF(T85=1,1,0)</f>
        <v>0</v>
      </c>
      <c r="BD85" s="177" t="n">
        <f aca="false">IF(AND(T85=0,U85&lt;&gt;0),1,0)</f>
        <v>0</v>
      </c>
      <c r="BE85" s="177" t="n">
        <f aca="false">IF(U64=3,1,0)</f>
        <v>0</v>
      </c>
      <c r="BF85" s="177" t="n">
        <f aca="false">IF(U64=2,1,0)</f>
        <v>0</v>
      </c>
      <c r="BG85" s="177" t="n">
        <f aca="false">IF(U64=1,1,0)</f>
        <v>0</v>
      </c>
      <c r="BH85" s="177" t="n">
        <f aca="false">IF(AND(U64=0,T64&lt;&gt;0),1,0)</f>
        <v>0</v>
      </c>
      <c r="BI85" s="27"/>
    </row>
    <row r="86" customFormat="false" ht="13.5" hidden="false" customHeight="true" outlineLevel="0" collapsed="false">
      <c r="A86" s="224"/>
      <c r="B86" s="225"/>
      <c r="C86" s="261"/>
      <c r="D86" s="262" t="str">
        <f aca="false">D85</f>
        <v>TV Rodenbach Bronze</v>
      </c>
      <c r="E86" s="228" t="str">
        <f aca="false">E12</f>
        <v>Niederkirchen/Roßbach</v>
      </c>
      <c r="F86" s="231"/>
      <c r="G86" s="232"/>
      <c r="H86" s="229"/>
      <c r="I86" s="230"/>
      <c r="J86" s="231"/>
      <c r="K86" s="232"/>
      <c r="L86" s="229"/>
      <c r="M86" s="230"/>
      <c r="N86" s="231"/>
      <c r="O86" s="232"/>
      <c r="P86" s="235" t="str">
        <f aca="false">IF(F86="","",F86+H86+J86+L86+N86)</f>
        <v/>
      </c>
      <c r="Q86" s="236" t="str">
        <f aca="false">IF(G86="","",G86+I86+K86+M86+O86)</f>
        <v/>
      </c>
      <c r="R86" s="235" t="str">
        <f aca="false">IF(F86="","",AQ86+AS86+AU86+AW86+AY86)</f>
        <v/>
      </c>
      <c r="S86" s="236" t="str">
        <f aca="false">IF(G86="","",AR86+AT86+AV86+AX86+AZ86)</f>
        <v/>
      </c>
      <c r="T86" s="218" t="n">
        <f aca="false">IF(AND(R86&lt;&gt;"",R86=3,S86=0),3,              (IF(AND(R86&lt;&gt;"",R86=3,S86=1),3,                           (IF(AND(R86&lt;&gt;"",R86=3,S86=2),2,                        (IF(AND(R86&lt;&gt;"",R86=2),1,                                                 (IF(AND(R86&lt;&gt;"",R86=1),0,                                                               (IF(AND(R86&lt;&gt;"",R86=0),0,                                                                                0)))))))))))</f>
        <v>0</v>
      </c>
      <c r="U86" s="219" t="n">
        <f aca="false">IF(AND(S86&lt;&gt;"",S86=3,R86=0),3,              (IF(AND(S86&lt;&gt;"",S86=3,R86=1),3,                           (IF(AND(S86&lt;&gt;"",S86=3,R86=2),2,                        (IF(AND(S86&lt;&gt;"",S86=2),1,                                                 (IF(AND(S86&lt;&gt;"",S86=1),0,                                                               (IF(AND(S86&lt;&gt;"",S86=0),0,                                                                                0)))))))))))</f>
        <v>0</v>
      </c>
      <c r="V86" s="237"/>
      <c r="W86" s="237"/>
      <c r="X86" s="237"/>
      <c r="Y86" s="237"/>
      <c r="Z86" s="237"/>
      <c r="AA86" s="237"/>
      <c r="AB86" s="237"/>
      <c r="AC86" s="237"/>
      <c r="AD86" s="237"/>
      <c r="AE86" s="237"/>
      <c r="AF86" s="237"/>
      <c r="AG86" s="237"/>
      <c r="AH86" s="237"/>
      <c r="AI86" s="237"/>
      <c r="AJ86" s="237"/>
      <c r="AK86" s="237"/>
      <c r="AL86" s="237"/>
      <c r="AM86" s="264" t="str">
        <f aca="true">IF(U86&lt;&gt;"","",IF(C86&lt;&gt;"","verlegt",IF(B86&lt;TODAY(),"offen","")))</f>
        <v/>
      </c>
      <c r="AN86" s="264"/>
      <c r="AO86" s="239" t="str">
        <f aca="true">IF(U86&lt;&gt;"","",IF(C86="","",IF(C86&lt;TODAY(),"offen","")))</f>
        <v/>
      </c>
      <c r="AP86" s="239"/>
      <c r="AQ86" s="223" t="n">
        <f aca="false">IF(F86&gt;G86,1,0)</f>
        <v>0</v>
      </c>
      <c r="AR86" s="223" t="n">
        <f aca="false">IF(G86&gt;F86,1,0)</f>
        <v>0</v>
      </c>
      <c r="AS86" s="27" t="n">
        <f aca="false">IF(H86&gt;I86,1,0)</f>
        <v>0</v>
      </c>
      <c r="AT86" s="27" t="n">
        <f aca="false">IF(I86&gt;H86,1,0)</f>
        <v>0</v>
      </c>
      <c r="AU86" s="223" t="n">
        <f aca="false">IF(J86&gt;K86,1,0)</f>
        <v>0</v>
      </c>
      <c r="AV86" s="223" t="n">
        <f aca="false">IF(K86&gt;J86,1,0)</f>
        <v>0</v>
      </c>
      <c r="AW86" s="27" t="n">
        <f aca="false">IF(L86&gt;M86,1,0)</f>
        <v>0</v>
      </c>
      <c r="AX86" s="27" t="n">
        <f aca="false">IF(M86&gt;L86,1,0)</f>
        <v>0</v>
      </c>
      <c r="AY86" s="223" t="n">
        <f aca="false">IF(N86&gt;O86,1,0)</f>
        <v>0</v>
      </c>
      <c r="AZ86" s="223" t="n">
        <f aca="false">IF(O86&gt;N86,1,0)</f>
        <v>0</v>
      </c>
      <c r="BA86" s="177" t="n">
        <f aca="false">IF(T86=3,1,0)</f>
        <v>0</v>
      </c>
      <c r="BB86" s="177" t="n">
        <f aca="false">IF(T86=2,1,0)</f>
        <v>0</v>
      </c>
      <c r="BC86" s="177" t="n">
        <f aca="false">IF(T86=1,1,0)</f>
        <v>0</v>
      </c>
      <c r="BD86" s="177" t="n">
        <f aca="false">IF(AND(T86=0,U86&lt;&gt;0),1,0)</f>
        <v>0</v>
      </c>
      <c r="BE86" s="177" t="n">
        <f aca="false">IF(U75=3,1,0)</f>
        <v>0</v>
      </c>
      <c r="BF86" s="177" t="n">
        <f aca="false">IF(U75=2,1,0)</f>
        <v>0</v>
      </c>
      <c r="BG86" s="177" t="n">
        <f aca="false">IF(U75=1,1,0)</f>
        <v>0</v>
      </c>
      <c r="BH86" s="177" t="n">
        <f aca="false">IF(AND(U75=0,T75&lt;&gt;0),1,0)</f>
        <v>0</v>
      </c>
      <c r="BI86" s="27"/>
    </row>
    <row r="87" customFormat="false" ht="13.5" hidden="false" customHeight="true" outlineLevel="0" collapsed="false">
      <c r="A87" s="224"/>
      <c r="B87" s="225"/>
      <c r="C87" s="263"/>
      <c r="D87" s="262" t="str">
        <f aca="false">D86</f>
        <v>TV Rodenbach Bronze</v>
      </c>
      <c r="E87" s="228" t="str">
        <f aca="false">E18</f>
        <v>Rodenbach/Weilerbach</v>
      </c>
      <c r="F87" s="231"/>
      <c r="G87" s="232"/>
      <c r="H87" s="229"/>
      <c r="I87" s="230"/>
      <c r="J87" s="231"/>
      <c r="K87" s="232"/>
      <c r="L87" s="229"/>
      <c r="M87" s="230"/>
      <c r="N87" s="231"/>
      <c r="O87" s="232"/>
      <c r="P87" s="235" t="str">
        <f aca="false">IF(F87="","",F87+H87+J87+L87+N87)</f>
        <v/>
      </c>
      <c r="Q87" s="236" t="str">
        <f aca="false">IF(G87="","",G87+I87+K87+M87+O87)</f>
        <v/>
      </c>
      <c r="R87" s="235" t="str">
        <f aca="false">IF(F87="","",AQ87+AS87+AU87+AW87+AY87)</f>
        <v/>
      </c>
      <c r="S87" s="236" t="str">
        <f aca="false">IF(G87="","",AR87+AT87+AV87+AX87+AZ87)</f>
        <v/>
      </c>
      <c r="T87" s="218" t="n">
        <f aca="false">IF(AND(R87&lt;&gt;"",R87=3,S87=0),3,              (IF(AND(R87&lt;&gt;"",R87=3,S87=1),3,                           (IF(AND(R87&lt;&gt;"",R87=3,S87=2),2,                        (IF(AND(R87&lt;&gt;"",R87=2),1,                                                 (IF(AND(R87&lt;&gt;"",R87=1),0,                                                               (IF(AND(R87&lt;&gt;"",R87=0),0,                                                                                0)))))))))))</f>
        <v>0</v>
      </c>
      <c r="U87" s="219" t="n">
        <f aca="false">IF(AND(S87&lt;&gt;"",S87=3,R87=0),3,              (IF(AND(S87&lt;&gt;"",S87=3,R87=1),3,                           (IF(AND(S87&lt;&gt;"",S87=3,R87=2),2,                        (IF(AND(S87&lt;&gt;"",S87=2),1,                                                 (IF(AND(S87&lt;&gt;"",S87=1),0,                                                               (IF(AND(S87&lt;&gt;"",S87=0),0,                                                                                0)))))))))))</f>
        <v>0</v>
      </c>
      <c r="V87" s="237"/>
      <c r="W87" s="237"/>
      <c r="X87" s="237"/>
      <c r="Y87" s="237"/>
      <c r="Z87" s="237"/>
      <c r="AA87" s="237"/>
      <c r="AB87" s="237"/>
      <c r="AC87" s="237"/>
      <c r="AD87" s="237"/>
      <c r="AE87" s="237"/>
      <c r="AF87" s="237"/>
      <c r="AG87" s="237"/>
      <c r="AH87" s="237"/>
      <c r="AI87" s="237"/>
      <c r="AJ87" s="237"/>
      <c r="AK87" s="237"/>
      <c r="AL87" s="237"/>
      <c r="AM87" s="238" t="str">
        <f aca="true">IF(U87&lt;&gt;"","",IF(C87&lt;&gt;"","verlegt",IF(B87&lt;TODAY(),"offen","")))</f>
        <v/>
      </c>
      <c r="AN87" s="238"/>
      <c r="AO87" s="239" t="str">
        <f aca="true">IF(U87&lt;&gt;"","",IF(C87="","",IF(C87&lt;TODAY(),"offen","")))</f>
        <v/>
      </c>
      <c r="AP87" s="239"/>
      <c r="AQ87" s="223" t="n">
        <f aca="false">IF(F87&gt;G87,1,0)</f>
        <v>0</v>
      </c>
      <c r="AR87" s="223" t="n">
        <f aca="false">IF(G87&gt;F87,1,0)</f>
        <v>0</v>
      </c>
      <c r="AS87" s="27" t="n">
        <f aca="false">IF(H87&gt;I87,1,0)</f>
        <v>0</v>
      </c>
      <c r="AT87" s="27" t="n">
        <f aca="false">IF(I87&gt;H87,1,0)</f>
        <v>0</v>
      </c>
      <c r="AU87" s="223" t="n">
        <f aca="false">IF(J87&gt;K87,1,0)</f>
        <v>0</v>
      </c>
      <c r="AV87" s="223" t="n">
        <f aca="false">IF(K87&gt;J87,1,0)</f>
        <v>0</v>
      </c>
      <c r="AW87" s="27" t="n">
        <f aca="false">IF(L87&gt;M87,1,0)</f>
        <v>0</v>
      </c>
      <c r="AX87" s="27" t="n">
        <f aca="false">IF(M87&gt;L87,1,0)</f>
        <v>0</v>
      </c>
      <c r="AY87" s="223" t="n">
        <f aca="false">IF(N87&gt;O87,1,0)</f>
        <v>0</v>
      </c>
      <c r="AZ87" s="223" t="n">
        <f aca="false">IF(O87&gt;N87,1,0)</f>
        <v>0</v>
      </c>
      <c r="BA87" s="177" t="n">
        <f aca="false">IF(T87=3,1,0)</f>
        <v>0</v>
      </c>
      <c r="BB87" s="177" t="n">
        <f aca="false">IF(T87=2,1,0)</f>
        <v>0</v>
      </c>
      <c r="BC87" s="177" t="n">
        <f aca="false">IF(T87=1,1,0)</f>
        <v>0</v>
      </c>
      <c r="BD87" s="177" t="n">
        <f aca="false">IF(AND(T87=0,U87&lt;&gt;0),1,0)</f>
        <v>0</v>
      </c>
      <c r="BE87" s="177" t="n">
        <f aca="false">IF(U98=3,1,0)</f>
        <v>0</v>
      </c>
      <c r="BF87" s="177" t="n">
        <f aca="false">IF(U98=2,1,0)</f>
        <v>0</v>
      </c>
      <c r="BG87" s="177" t="n">
        <f aca="false">IF(U98=1,1,0)</f>
        <v>0</v>
      </c>
      <c r="BH87" s="177" t="n">
        <f aca="false">IF(AND(U98=0,T98&lt;&gt;0),1,0)</f>
        <v>0</v>
      </c>
      <c r="BI87" s="27"/>
    </row>
    <row r="88" customFormat="false" ht="13.5" hidden="true" customHeight="true" outlineLevel="0" collapsed="false">
      <c r="A88" s="224"/>
      <c r="B88" s="225"/>
      <c r="C88" s="263"/>
      <c r="D88" s="262" t="str">
        <f aca="false">D87</f>
        <v>TV Rodenbach Bronze</v>
      </c>
      <c r="E88" s="228" t="n">
        <f aca="false">E21</f>
        <v>0</v>
      </c>
      <c r="F88" s="231"/>
      <c r="G88" s="232"/>
      <c r="H88" s="229"/>
      <c r="I88" s="230"/>
      <c r="J88" s="231"/>
      <c r="K88" s="232"/>
      <c r="L88" s="229"/>
      <c r="M88" s="230"/>
      <c r="N88" s="231"/>
      <c r="O88" s="232"/>
      <c r="P88" s="235" t="str">
        <f aca="false">IF(F88="","",F88+H88+J88+L88+N88)</f>
        <v/>
      </c>
      <c r="Q88" s="236" t="str">
        <f aca="false">IF(G88="","",G88+I88+K88+M88+O88)</f>
        <v/>
      </c>
      <c r="R88" s="235" t="str">
        <f aca="false">IF(F88="","",AQ88+AS88+AU88+AW88+AY88)</f>
        <v/>
      </c>
      <c r="S88" s="236" t="str">
        <f aca="false">IF(G88="","",AR88+AT88+AV88+AX88+AZ88)</f>
        <v/>
      </c>
      <c r="T88" s="218" t="n">
        <f aca="false">IF(AND(R88&lt;&gt;"",R88=3,S88=0),3,              (IF(AND(R88&lt;&gt;"",R88=3,S88=1),3,                           (IF(AND(R88&lt;&gt;"",R88=3,S88=2),2,                        (IF(AND(R88&lt;&gt;"",R88=2),1,                                                 (IF(AND(R88&lt;&gt;"",R88=1),0,                                                               (IF(AND(R88&lt;&gt;"",R88=0),0,                                                                                0)))))))))))</f>
        <v>0</v>
      </c>
      <c r="U88" s="219" t="n">
        <f aca="false">IF(AND(S88&lt;&gt;"",S88=3,R88=0),3,              (IF(AND(S88&lt;&gt;"",S88=3,R88=1),3,                           (IF(AND(S88&lt;&gt;"",S88=3,R88=2),2,                        (IF(AND(S88&lt;&gt;"",S88=2),1,                                                 (IF(AND(S88&lt;&gt;"",S88=1),0,                                                               (IF(AND(S88&lt;&gt;"",S88=0),0,                                                                                0)))))))))))</f>
        <v>0</v>
      </c>
      <c r="V88" s="237"/>
      <c r="W88" s="237"/>
      <c r="X88" s="237"/>
      <c r="Y88" s="237"/>
      <c r="Z88" s="237"/>
      <c r="AA88" s="237"/>
      <c r="AB88" s="237"/>
      <c r="AC88" s="237"/>
      <c r="AD88" s="237"/>
      <c r="AE88" s="237"/>
      <c r="AF88" s="237"/>
      <c r="AG88" s="237"/>
      <c r="AH88" s="237"/>
      <c r="AI88" s="237"/>
      <c r="AJ88" s="237"/>
      <c r="AK88" s="237"/>
      <c r="AL88" s="237"/>
      <c r="AM88" s="238" t="str">
        <f aca="true">IF(U88&lt;&gt;"","",IF(C88&lt;&gt;"","verlegt",IF(B88&lt;TODAY(),"offen","")))</f>
        <v/>
      </c>
      <c r="AN88" s="238"/>
      <c r="AO88" s="239" t="str">
        <f aca="true">IF(U88&lt;&gt;"","",IF(C88="","",IF(C88&lt;TODAY(),"offen","")))</f>
        <v/>
      </c>
      <c r="AP88" s="239"/>
      <c r="AQ88" s="223" t="n">
        <f aca="false">IF(F88&gt;G88,1,0)</f>
        <v>0</v>
      </c>
      <c r="AR88" s="223" t="n">
        <f aca="false">IF(G88&gt;F88,1,0)</f>
        <v>0</v>
      </c>
      <c r="AS88" s="27" t="n">
        <f aca="false">IF(H88&gt;I88,1,0)</f>
        <v>0</v>
      </c>
      <c r="AT88" s="27" t="n">
        <f aca="false">IF(I88&gt;H88,1,0)</f>
        <v>0</v>
      </c>
      <c r="AU88" s="223" t="n">
        <f aca="false">IF(J88&gt;K88,1,0)</f>
        <v>0</v>
      </c>
      <c r="AV88" s="223" t="n">
        <f aca="false">IF(K88&gt;J88,1,0)</f>
        <v>0</v>
      </c>
      <c r="AW88" s="27" t="n">
        <f aca="false">IF(L88&gt;M88,1,0)</f>
        <v>0</v>
      </c>
      <c r="AX88" s="27" t="n">
        <f aca="false">IF(M88&gt;L88,1,0)</f>
        <v>0</v>
      </c>
      <c r="AY88" s="223" t="n">
        <f aca="false">IF(N88&gt;O88,1,0)</f>
        <v>0</v>
      </c>
      <c r="AZ88" s="223" t="n">
        <f aca="false">IF(O88&gt;N88,1,0)</f>
        <v>0</v>
      </c>
      <c r="BA88" s="177" t="n">
        <f aca="false">IF(T88=3,1,0)</f>
        <v>0</v>
      </c>
      <c r="BB88" s="177" t="n">
        <f aca="false">IF(T88=2,1,0)</f>
        <v>0</v>
      </c>
      <c r="BC88" s="177" t="n">
        <f aca="false">IF(T88=1,1,0)</f>
        <v>0</v>
      </c>
      <c r="BD88" s="177" t="n">
        <f aca="false">IF(AND(T88=0,U88&lt;&gt;0),1,0)</f>
        <v>0</v>
      </c>
      <c r="BE88" s="177" t="n">
        <f aca="false">IF(U109=3,1,0)</f>
        <v>0</v>
      </c>
      <c r="BF88" s="177" t="n">
        <f aca="false">IF(U109=2,1,0)</f>
        <v>0</v>
      </c>
      <c r="BG88" s="177" t="n">
        <f aca="false">IF(U109=1,1,0)</f>
        <v>0</v>
      </c>
      <c r="BH88" s="177" t="n">
        <f aca="false">IF(AND(U109=0,T109&lt;&gt;0),1,0)</f>
        <v>0</v>
      </c>
      <c r="BI88" s="27"/>
    </row>
    <row r="89" customFormat="false" ht="13.5" hidden="true" customHeight="true" outlineLevel="0" collapsed="false">
      <c r="A89" s="224"/>
      <c r="B89" s="225"/>
      <c r="C89" s="263"/>
      <c r="D89" s="262" t="str">
        <f aca="false">D88</f>
        <v>TV Rodenbach Bronze</v>
      </c>
      <c r="E89" s="228" t="n">
        <f aca="false">E24</f>
        <v>0</v>
      </c>
      <c r="F89" s="231"/>
      <c r="G89" s="232"/>
      <c r="H89" s="229"/>
      <c r="I89" s="230"/>
      <c r="J89" s="231"/>
      <c r="K89" s="232"/>
      <c r="L89" s="229"/>
      <c r="M89" s="230"/>
      <c r="N89" s="231"/>
      <c r="O89" s="232"/>
      <c r="P89" s="235" t="str">
        <f aca="false">IF(F89="","",F89+H89+J89+L89+N89)</f>
        <v/>
      </c>
      <c r="Q89" s="236" t="str">
        <f aca="false">IF(G89="","",G89+I89+K89+M89+O89)</f>
        <v/>
      </c>
      <c r="R89" s="235" t="str">
        <f aca="false">IF(F89="","",AQ89+AS89+AU89+AW89+AY89)</f>
        <v/>
      </c>
      <c r="S89" s="236" t="str">
        <f aca="false">IF(G89="","",AR89+AT89+AV89+AX89+AZ89)</f>
        <v/>
      </c>
      <c r="T89" s="218" t="n">
        <f aca="false">IF(AND(R89&lt;&gt;"",R89=3,S89=0),3,              (IF(AND(R89&lt;&gt;"",R89=3,S89=1),3,                           (IF(AND(R89&lt;&gt;"",R89=3,S89=2),2,                        (IF(AND(R89&lt;&gt;"",R89=2),1,                                                 (IF(AND(R89&lt;&gt;"",R89=1),0,                                                               (IF(AND(R89&lt;&gt;"",R89=0),0,                                                                                0)))))))))))</f>
        <v>0</v>
      </c>
      <c r="U89" s="219" t="n">
        <f aca="false">IF(AND(S89&lt;&gt;"",S89=3,R89=0),3,              (IF(AND(S89&lt;&gt;"",S89=3,R89=1),3,                           (IF(AND(S89&lt;&gt;"",S89=3,R89=2),2,                        (IF(AND(S89&lt;&gt;"",S89=2),1,                                                 (IF(AND(S89&lt;&gt;"",S89=1),0,                                                               (IF(AND(S89&lt;&gt;"",S89=0),0,                                                                                0)))))))))))</f>
        <v>0</v>
      </c>
      <c r="V89" s="237"/>
      <c r="W89" s="237"/>
      <c r="X89" s="237"/>
      <c r="Y89" s="237"/>
      <c r="Z89" s="237"/>
      <c r="AA89" s="237"/>
      <c r="AB89" s="237"/>
      <c r="AC89" s="237"/>
      <c r="AD89" s="237"/>
      <c r="AE89" s="237"/>
      <c r="AF89" s="237"/>
      <c r="AG89" s="237"/>
      <c r="AH89" s="237"/>
      <c r="AI89" s="237"/>
      <c r="AJ89" s="237"/>
      <c r="AK89" s="237"/>
      <c r="AL89" s="237"/>
      <c r="AM89" s="238" t="str">
        <f aca="true">IF(U89&lt;&gt;"","",IF(C89&lt;&gt;"","verlegt",IF(B89&lt;TODAY(),"offen","")))</f>
        <v/>
      </c>
      <c r="AN89" s="238"/>
      <c r="AO89" s="239" t="str">
        <f aca="true">IF(U89&lt;&gt;"","",IF(C89="","",IF(C89&lt;TODAY(),"offen","")))</f>
        <v/>
      </c>
      <c r="AP89" s="239"/>
      <c r="AQ89" s="223" t="n">
        <f aca="false">IF(F89&gt;G89,1,0)</f>
        <v>0</v>
      </c>
      <c r="AR89" s="223" t="n">
        <f aca="false">IF(G89&gt;F89,1,0)</f>
        <v>0</v>
      </c>
      <c r="AS89" s="27" t="n">
        <f aca="false">IF(H89&gt;I89,1,0)</f>
        <v>0</v>
      </c>
      <c r="AT89" s="27" t="n">
        <f aca="false">IF(I89&gt;H89,1,0)</f>
        <v>0</v>
      </c>
      <c r="AU89" s="223" t="n">
        <f aca="false">IF(J89&gt;K89,1,0)</f>
        <v>0</v>
      </c>
      <c r="AV89" s="223" t="n">
        <f aca="false">IF(K89&gt;J89,1,0)</f>
        <v>0</v>
      </c>
      <c r="AW89" s="27" t="n">
        <f aca="false">IF(L89&gt;M89,1,0)</f>
        <v>0</v>
      </c>
      <c r="AX89" s="27" t="n">
        <f aca="false">IF(M89&gt;L89,1,0)</f>
        <v>0</v>
      </c>
      <c r="AY89" s="223" t="n">
        <f aca="false">IF(N89&gt;O89,1,0)</f>
        <v>0</v>
      </c>
      <c r="AZ89" s="223" t="n">
        <f aca="false">IF(O89&gt;N89,1,0)</f>
        <v>0</v>
      </c>
      <c r="BA89" s="177" t="n">
        <f aca="false">IF(T89=3,1,0)</f>
        <v>0</v>
      </c>
      <c r="BB89" s="177" t="n">
        <f aca="false">IF(T89=2,1,0)</f>
        <v>0</v>
      </c>
      <c r="BC89" s="177" t="n">
        <f aca="false">IF(T89=1,1,0)</f>
        <v>0</v>
      </c>
      <c r="BD89" s="177" t="n">
        <f aca="false">IF(AND(T89=0,U89&lt;&gt;0),1,0)</f>
        <v>0</v>
      </c>
      <c r="BE89" s="177" t="n">
        <f aca="false">IF(U120=3,1,0)</f>
        <v>0</v>
      </c>
      <c r="BF89" s="177" t="n">
        <f aca="false">IF(U120=2,1,0)</f>
        <v>0</v>
      </c>
      <c r="BG89" s="177" t="n">
        <f aca="false">IF(U120=1,1,0)</f>
        <v>0</v>
      </c>
      <c r="BH89" s="177" t="n">
        <f aca="false">IF(AND(U120=0,T120&lt;&gt;0),1,0)</f>
        <v>0</v>
      </c>
      <c r="BI89" s="27"/>
    </row>
    <row r="90" customFormat="false" ht="13.5" hidden="true" customHeight="true" outlineLevel="0" collapsed="false">
      <c r="A90" s="224"/>
      <c r="B90" s="225"/>
      <c r="C90" s="263"/>
      <c r="D90" s="262" t="str">
        <f aca="false">D89</f>
        <v>TV Rodenbach Bronze</v>
      </c>
      <c r="E90" s="228" t="n">
        <f aca="false">E27</f>
        <v>0</v>
      </c>
      <c r="F90" s="231"/>
      <c r="G90" s="232"/>
      <c r="H90" s="229"/>
      <c r="I90" s="230"/>
      <c r="J90" s="231"/>
      <c r="K90" s="232"/>
      <c r="L90" s="229"/>
      <c r="M90" s="230"/>
      <c r="N90" s="231"/>
      <c r="O90" s="232"/>
      <c r="P90" s="235" t="str">
        <f aca="false">IF(F90="","",F90+H90+J90+L90+N90)</f>
        <v/>
      </c>
      <c r="Q90" s="236" t="str">
        <f aca="false">IF(G90="","",G90+I90+K90+M90+O90)</f>
        <v/>
      </c>
      <c r="R90" s="235" t="str">
        <f aca="false">IF(F90="","",AQ90+AS90+AU90+AW90+AY90)</f>
        <v/>
      </c>
      <c r="S90" s="236" t="str">
        <f aca="false">IF(G90="","",AR90+AT90+AV90+AX90+AZ90)</f>
        <v/>
      </c>
      <c r="T90" s="218" t="n">
        <f aca="false">IF(AND(R90&lt;&gt;"",R90=3,S90=0),3,              (IF(AND(R90&lt;&gt;"",R90=3,S90=1),3,                           (IF(AND(R90&lt;&gt;"",R90=3,S90=2),2,                        (IF(AND(R90&lt;&gt;"",R90=2),1,                                                 (IF(AND(R90&lt;&gt;"",R90=1),0,                                                               (IF(AND(R90&lt;&gt;"",R90=0),0,                                                                                0)))))))))))</f>
        <v>0</v>
      </c>
      <c r="U90" s="219" t="n">
        <f aca="false">IF(AND(S90&lt;&gt;"",S90=3,R90=0),3,              (IF(AND(S90&lt;&gt;"",S90=3,R90=1),3,                           (IF(AND(S90&lt;&gt;"",S90=3,R90=2),2,                        (IF(AND(S90&lt;&gt;"",S90=2),1,                                                 (IF(AND(S90&lt;&gt;"",S90=1),0,                                                               (IF(AND(S90&lt;&gt;"",S90=0),0,                                                                                0)))))))))))</f>
        <v>0</v>
      </c>
      <c r="V90" s="237"/>
      <c r="W90" s="237"/>
      <c r="X90" s="237"/>
      <c r="Y90" s="237"/>
      <c r="Z90" s="237"/>
      <c r="AA90" s="237"/>
      <c r="AB90" s="237"/>
      <c r="AC90" s="237"/>
      <c r="AD90" s="237"/>
      <c r="AE90" s="237"/>
      <c r="AF90" s="237"/>
      <c r="AG90" s="237"/>
      <c r="AH90" s="237"/>
      <c r="AI90" s="237"/>
      <c r="AJ90" s="237"/>
      <c r="AK90" s="237"/>
      <c r="AL90" s="237"/>
      <c r="AM90" s="238" t="str">
        <f aca="true">IF(U90&lt;&gt;"","",IF(C90&lt;&gt;"","verlegt",IF(B90&lt;TODAY(),"offen","")))</f>
        <v/>
      </c>
      <c r="AN90" s="238"/>
      <c r="AO90" s="239" t="str">
        <f aca="true">IF(U90&lt;&gt;"","",IF(C90="","",IF(C90&lt;TODAY(),"offen","")))</f>
        <v/>
      </c>
      <c r="AP90" s="239"/>
      <c r="AQ90" s="223" t="n">
        <f aca="false">IF(F90&gt;G90,1,0)</f>
        <v>0</v>
      </c>
      <c r="AR90" s="223" t="n">
        <f aca="false">IF(G90&gt;F90,1,0)</f>
        <v>0</v>
      </c>
      <c r="AS90" s="27" t="n">
        <f aca="false">IF(H90&gt;I90,1,0)</f>
        <v>0</v>
      </c>
      <c r="AT90" s="27" t="n">
        <f aca="false">IF(I90&gt;H90,1,0)</f>
        <v>0</v>
      </c>
      <c r="AU90" s="223" t="n">
        <f aca="false">IF(J90&gt;K90,1,0)</f>
        <v>0</v>
      </c>
      <c r="AV90" s="223" t="n">
        <f aca="false">IF(K90&gt;J90,1,0)</f>
        <v>0</v>
      </c>
      <c r="AW90" s="27" t="n">
        <f aca="false">IF(L90&gt;M90,1,0)</f>
        <v>0</v>
      </c>
      <c r="AX90" s="27" t="n">
        <f aca="false">IF(M90&gt;L90,1,0)</f>
        <v>0</v>
      </c>
      <c r="AY90" s="223" t="n">
        <f aca="false">IF(N90&gt;O90,1,0)</f>
        <v>0</v>
      </c>
      <c r="AZ90" s="223" t="n">
        <f aca="false">IF(O90&gt;N90,1,0)</f>
        <v>0</v>
      </c>
      <c r="BA90" s="177" t="n">
        <f aca="false">IF(T90=3,1,0)</f>
        <v>0</v>
      </c>
      <c r="BB90" s="177" t="n">
        <f aca="false">IF(T90=2,1,0)</f>
        <v>0</v>
      </c>
      <c r="BC90" s="177" t="n">
        <f aca="false">IF(T90=1,1,0)</f>
        <v>0</v>
      </c>
      <c r="BD90" s="177" t="n">
        <f aca="false">IF(AND(T90=0,U90&lt;&gt;0),1,0)</f>
        <v>0</v>
      </c>
      <c r="BE90" s="177" t="n">
        <f aca="false">IF(U131=3,1,0)</f>
        <v>0</v>
      </c>
      <c r="BF90" s="177" t="n">
        <f aca="false">IF(U131=2,1,0)</f>
        <v>0</v>
      </c>
      <c r="BG90" s="177" t="n">
        <f aca="false">IF(U131=1,1,0)</f>
        <v>0</v>
      </c>
      <c r="BH90" s="177" t="n">
        <f aca="false">IF(AND(U131=0,T131&lt;&gt;0),1,0)</f>
        <v>0</v>
      </c>
      <c r="BI90" s="27"/>
    </row>
    <row r="91" customFormat="false" ht="13.5" hidden="true" customHeight="true" outlineLevel="0" collapsed="false">
      <c r="A91" s="224"/>
      <c r="B91" s="225"/>
      <c r="C91" s="263"/>
      <c r="D91" s="262" t="str">
        <f aca="false">D90</f>
        <v>TV Rodenbach Bronze</v>
      </c>
      <c r="E91" s="228" t="n">
        <f aca="false">E30</f>
        <v>0</v>
      </c>
      <c r="F91" s="231"/>
      <c r="G91" s="232"/>
      <c r="H91" s="229"/>
      <c r="I91" s="230"/>
      <c r="J91" s="231"/>
      <c r="K91" s="232"/>
      <c r="L91" s="229"/>
      <c r="M91" s="230"/>
      <c r="N91" s="231"/>
      <c r="O91" s="232"/>
      <c r="P91" s="235" t="str">
        <f aca="false">IF(F91="","",F91+H91+J91+L91+N91)</f>
        <v/>
      </c>
      <c r="Q91" s="236" t="str">
        <f aca="false">IF(G91="","",G91+I91+K91+M91+O91)</f>
        <v/>
      </c>
      <c r="R91" s="235" t="str">
        <f aca="false">IF(F91="","",AQ91+AS91+AU91+AW91+AY91)</f>
        <v/>
      </c>
      <c r="S91" s="236" t="str">
        <f aca="false">IF(G91="","",AR91+AT91+AV91+AX91+AZ91)</f>
        <v/>
      </c>
      <c r="T91" s="218" t="n">
        <f aca="false">IF(AND(R91&lt;&gt;"",R91=3,S91=0),3,              (IF(AND(R91&lt;&gt;"",R91=3,S91=1),3,                           (IF(AND(R91&lt;&gt;"",R91=3,S91=2),2,                        (IF(AND(R91&lt;&gt;"",R91=2),1,                                                 (IF(AND(R91&lt;&gt;"",R91=1),0,                                                               (IF(AND(R91&lt;&gt;"",R91=0),0,                                                                                0)))))))))))</f>
        <v>0</v>
      </c>
      <c r="U91" s="219" t="n">
        <f aca="false">IF(AND(S91&lt;&gt;"",S91=3,R91=0),3,              (IF(AND(S91&lt;&gt;"",S91=3,R91=1),3,                           (IF(AND(S91&lt;&gt;"",S91=3,R91=2),2,                        (IF(AND(S91&lt;&gt;"",S91=2),1,                                                 (IF(AND(S91&lt;&gt;"",S91=1),0,                                                               (IF(AND(S91&lt;&gt;"",S91=0),0,                                                                                0)))))))))))</f>
        <v>0</v>
      </c>
      <c r="V91" s="237"/>
      <c r="W91" s="237"/>
      <c r="X91" s="237"/>
      <c r="Y91" s="237"/>
      <c r="Z91" s="237"/>
      <c r="AA91" s="237"/>
      <c r="AB91" s="237"/>
      <c r="AC91" s="237"/>
      <c r="AD91" s="237"/>
      <c r="AE91" s="237"/>
      <c r="AF91" s="237"/>
      <c r="AG91" s="237"/>
      <c r="AH91" s="237"/>
      <c r="AI91" s="237"/>
      <c r="AJ91" s="237"/>
      <c r="AK91" s="237"/>
      <c r="AL91" s="237"/>
      <c r="AM91" s="238" t="str">
        <f aca="true">IF(U91&lt;&gt;"","",IF(C91&lt;&gt;"","verlegt",IF(B91&lt;TODAY(),"offen","")))</f>
        <v/>
      </c>
      <c r="AN91" s="238"/>
      <c r="AO91" s="239" t="str">
        <f aca="true">IF(U91&lt;&gt;"","",IF(C91="","",IF(C91&lt;TODAY(),"offen","")))</f>
        <v/>
      </c>
      <c r="AP91" s="239"/>
      <c r="AQ91" s="223" t="n">
        <f aca="false">IF(F91&gt;G91,1,0)</f>
        <v>0</v>
      </c>
      <c r="AR91" s="223" t="n">
        <f aca="false">IF(G91&gt;F91,1,0)</f>
        <v>0</v>
      </c>
      <c r="AS91" s="27" t="n">
        <f aca="false">IF(H91&gt;I91,1,0)</f>
        <v>0</v>
      </c>
      <c r="AT91" s="27" t="n">
        <f aca="false">IF(I91&gt;H91,1,0)</f>
        <v>0</v>
      </c>
      <c r="AU91" s="223" t="n">
        <f aca="false">IF(J91&gt;K91,1,0)</f>
        <v>0</v>
      </c>
      <c r="AV91" s="223" t="n">
        <f aca="false">IF(K91&gt;J91,1,0)</f>
        <v>0</v>
      </c>
      <c r="AW91" s="27" t="n">
        <f aca="false">IF(L91&gt;M91,1,0)</f>
        <v>0</v>
      </c>
      <c r="AX91" s="27" t="n">
        <f aca="false">IF(M91&gt;L91,1,0)</f>
        <v>0</v>
      </c>
      <c r="AY91" s="223" t="n">
        <f aca="false">IF(N91&gt;O91,1,0)</f>
        <v>0</v>
      </c>
      <c r="AZ91" s="223" t="n">
        <f aca="false">IF(O91&gt;N91,1,0)</f>
        <v>0</v>
      </c>
      <c r="BA91" s="177" t="n">
        <f aca="false">IF(T91=3,1,0)</f>
        <v>0</v>
      </c>
      <c r="BB91" s="177" t="n">
        <f aca="false">IF(T91=2,1,0)</f>
        <v>0</v>
      </c>
      <c r="BC91" s="177" t="n">
        <f aca="false">IF(T91=1,1,0)</f>
        <v>0</v>
      </c>
      <c r="BD91" s="177" t="n">
        <f aca="false">IF(AND(T91=0,U91&lt;&gt;0),1,0)</f>
        <v>0</v>
      </c>
      <c r="BE91" s="177" t="n">
        <f aca="false">IF(U142=3,1,0)</f>
        <v>0</v>
      </c>
      <c r="BF91" s="177" t="n">
        <f aca="false">IF(U142=2,1,0)</f>
        <v>0</v>
      </c>
      <c r="BG91" s="177" t="n">
        <f aca="false">IF(U142=1,1,0)</f>
        <v>0</v>
      </c>
      <c r="BH91" s="177" t="n">
        <f aca="false">IF(AND(U142=0,T142&lt;&gt;0),1,0)</f>
        <v>0</v>
      </c>
      <c r="BI91" s="27"/>
    </row>
    <row r="92" customFormat="false" ht="13.5" hidden="true" customHeight="true" outlineLevel="0" collapsed="false">
      <c r="A92" s="241"/>
      <c r="B92" s="242"/>
      <c r="C92" s="265"/>
      <c r="D92" s="266" t="str">
        <f aca="false">D91</f>
        <v>TV Rodenbach Bronze</v>
      </c>
      <c r="E92" s="267" t="n">
        <f aca="false">E33</f>
        <v>0</v>
      </c>
      <c r="F92" s="247"/>
      <c r="G92" s="248"/>
      <c r="H92" s="245"/>
      <c r="I92" s="246"/>
      <c r="J92" s="247"/>
      <c r="K92" s="248"/>
      <c r="L92" s="245"/>
      <c r="M92" s="246"/>
      <c r="N92" s="247"/>
      <c r="O92" s="248"/>
      <c r="P92" s="251" t="str">
        <f aca="false">IF(F92="","",F92+H92+J92+L92+N92)</f>
        <v/>
      </c>
      <c r="Q92" s="252" t="str">
        <f aca="false">IF(G92="","",G92+I92+K92+M92+O92)</f>
        <v/>
      </c>
      <c r="R92" s="251" t="str">
        <f aca="false">IF(F92="","",AQ92+AS92+AU92+AW92+AY92)</f>
        <v/>
      </c>
      <c r="S92" s="252" t="str">
        <f aca="false">IF(G92="","",AR92+AT92+AV92+AX92+AZ92)</f>
        <v/>
      </c>
      <c r="T92" s="218" t="n">
        <f aca="false">IF(AND(R92&lt;&gt;"",R92=3,S92=0),3,              (IF(AND(R92&lt;&gt;"",R92=3,S92=1),3,                           (IF(AND(R92&lt;&gt;"",R92=3,S92=2),2,                        (IF(AND(R92&lt;&gt;"",R92=2),1,                                                 (IF(AND(R92&lt;&gt;"",R92=1),0,                                                               (IF(AND(R92&lt;&gt;"",R92=0),0,                                                                                0)))))))))))</f>
        <v>0</v>
      </c>
      <c r="U92" s="219" t="n">
        <f aca="false">IF(AND(S92&lt;&gt;"",S92=3,R92=0),3,              (IF(AND(S92&lt;&gt;"",S92=3,R92=1),3,                           (IF(AND(S92&lt;&gt;"",S92=3,R92=2),2,                        (IF(AND(S92&lt;&gt;"",S92=2),1,                                                 (IF(AND(S92&lt;&gt;"",S92=1),0,                                                               (IF(AND(S92&lt;&gt;"",S92=0),0,                                                                                0)))))))))))</f>
        <v>0</v>
      </c>
      <c r="V92" s="253"/>
      <c r="W92" s="253"/>
      <c r="X92" s="253"/>
      <c r="Y92" s="253"/>
      <c r="Z92" s="253"/>
      <c r="AA92" s="253"/>
      <c r="AB92" s="253"/>
      <c r="AC92" s="253"/>
      <c r="AD92" s="253"/>
      <c r="AE92" s="253"/>
      <c r="AF92" s="253"/>
      <c r="AG92" s="253"/>
      <c r="AH92" s="253"/>
      <c r="AI92" s="253"/>
      <c r="AJ92" s="253"/>
      <c r="AK92" s="253"/>
      <c r="AL92" s="253"/>
      <c r="AM92" s="254" t="str">
        <f aca="true">IF(U92&lt;&gt;"","",IF(C92&lt;&gt;"","verlegt",IF(B92&lt;TODAY(),"offen","")))</f>
        <v/>
      </c>
      <c r="AN92" s="254"/>
      <c r="AO92" s="255" t="str">
        <f aca="true">IF(U92&lt;&gt;"","",IF(C92="","",IF(C92&lt;TODAY(),"offen","")))</f>
        <v/>
      </c>
      <c r="AP92" s="255"/>
      <c r="AQ92" s="223" t="n">
        <f aca="false">IF(F92&gt;G92,1,0)</f>
        <v>0</v>
      </c>
      <c r="AR92" s="223" t="n">
        <f aca="false">IF(G92&gt;F92,1,0)</f>
        <v>0</v>
      </c>
      <c r="AS92" s="27" t="n">
        <f aca="false">IF(H92&gt;I92,1,0)</f>
        <v>0</v>
      </c>
      <c r="AT92" s="27" t="n">
        <f aca="false">IF(I92&gt;H92,1,0)</f>
        <v>0</v>
      </c>
      <c r="AU92" s="223" t="n">
        <f aca="false">IF(J92&gt;K92,1,0)</f>
        <v>0</v>
      </c>
      <c r="AV92" s="223" t="n">
        <f aca="false">IF(K92&gt;J92,1,0)</f>
        <v>0</v>
      </c>
      <c r="AW92" s="27" t="n">
        <f aca="false">IF(L92&gt;M92,1,0)</f>
        <v>0</v>
      </c>
      <c r="AX92" s="27" t="n">
        <f aca="false">IF(M92&gt;L92,1,0)</f>
        <v>0</v>
      </c>
      <c r="AY92" s="223" t="n">
        <f aca="false">IF(N92&gt;O92,1,0)</f>
        <v>0</v>
      </c>
      <c r="AZ92" s="223" t="n">
        <f aca="false">IF(O92&gt;N92,1,0)</f>
        <v>0</v>
      </c>
      <c r="BA92" s="177" t="n">
        <f aca="false">IF(T92=3,1,0)</f>
        <v>0</v>
      </c>
      <c r="BB92" s="177" t="n">
        <f aca="false">IF(T92=2,1,0)</f>
        <v>0</v>
      </c>
      <c r="BC92" s="177" t="n">
        <f aca="false">IF(T92=1,1,0)</f>
        <v>0</v>
      </c>
      <c r="BD92" s="177" t="n">
        <f aca="false">IF(AND(T92=0,U92&lt;&gt;0),1,0)</f>
        <v>0</v>
      </c>
      <c r="BE92" s="177" t="n">
        <f aca="false">IF(U153=3,1,0)</f>
        <v>0</v>
      </c>
      <c r="BF92" s="177" t="n">
        <f aca="false">IF(U153=2,1,0)</f>
        <v>0</v>
      </c>
      <c r="BG92" s="177" t="n">
        <f aca="false">IF(U153=1,1,0)</f>
        <v>0</v>
      </c>
      <c r="BH92" s="177" t="n">
        <f aca="false">IF(AND(U153=0,T153&lt;&gt;0),1,0)</f>
        <v>0</v>
      </c>
      <c r="BI92" s="27"/>
    </row>
    <row r="93" customFormat="false" ht="13.5" hidden="false" customHeight="true" outlineLevel="0" collapsed="false">
      <c r="A93" s="26"/>
      <c r="C93" s="27"/>
      <c r="D93" s="24"/>
      <c r="E93" s="24"/>
      <c r="T93" s="218" t="n">
        <f aca="false">IF(AND(R93&lt;&gt;"",R93=3,S93=0),3,              (IF(AND(R93&lt;&gt;"",R93=3,S93=1),3,                           (IF(AND(R93&lt;&gt;"",R93=3,S93=2),2,                        (IF(AND(R93&lt;&gt;"",R93=2),1,                                                 (IF(AND(R93&lt;&gt;"",R93=1),0,                                                               (IF(AND(R93&lt;&gt;"",R93=0),0,                                                                                0)))))))))))</f>
        <v>0</v>
      </c>
      <c r="U93" s="219" t="n">
        <f aca="false">IF(AND(S93&lt;&gt;"",S93=3,R93=0),3,              (IF(AND(S93&lt;&gt;"",S93=3,R93=1),3,                           (IF(AND(S93&lt;&gt;"",S93=3,R93=2),2,                        (IF(AND(S93&lt;&gt;"",S93=2),1,                                                 (IF(AND(S93&lt;&gt;"",S93=1),0,                                                               (IF(AND(S93&lt;&gt;"",S93=0),0,                                                                                0)))))))))))</f>
        <v>0</v>
      </c>
      <c r="V93" s="256"/>
      <c r="W93" s="256"/>
      <c r="X93" s="257"/>
      <c r="Y93" s="257"/>
      <c r="Z93" s="257"/>
      <c r="AA93" s="257"/>
      <c r="AB93" s="257"/>
      <c r="AC93" s="257"/>
      <c r="AD93" s="257"/>
      <c r="AE93" s="257"/>
      <c r="AF93" s="257"/>
      <c r="AG93" s="257"/>
      <c r="AH93" s="257"/>
      <c r="AI93" s="257"/>
      <c r="AJ93" s="257"/>
      <c r="AK93" s="257"/>
      <c r="AL93" s="257"/>
      <c r="AM93" s="257"/>
      <c r="AQ93" s="223"/>
      <c r="AR93" s="223"/>
      <c r="AS93" s="27"/>
      <c r="AT93" s="27"/>
      <c r="AU93" s="223"/>
      <c r="AV93" s="223"/>
      <c r="AW93" s="27"/>
      <c r="AX93" s="27"/>
      <c r="AY93" s="223"/>
      <c r="AZ93" s="223"/>
      <c r="BA93" s="258" t="n">
        <f aca="false">SUM(BA83:BA92)</f>
        <v>0</v>
      </c>
      <c r="BB93" s="258" t="n">
        <f aca="false">SUM(BB83:BB92)</f>
        <v>0</v>
      </c>
      <c r="BC93" s="258" t="n">
        <f aca="false">SUM(BC83:BC92)</f>
        <v>0</v>
      </c>
      <c r="BD93" s="258" t="n">
        <f aca="false">SUM(BD83:BD92)</f>
        <v>0</v>
      </c>
      <c r="BE93" s="258" t="n">
        <f aca="false">SUM(BE83:BE92)</f>
        <v>0</v>
      </c>
      <c r="BF93" s="258" t="n">
        <f aca="false">SUM(BF83:BF92)</f>
        <v>0</v>
      </c>
      <c r="BG93" s="258" t="n">
        <f aca="false">SUM(BG83:BG92)</f>
        <v>0</v>
      </c>
      <c r="BH93" s="258" t="n">
        <f aca="false">SUM(BH83:BH92)</f>
        <v>0</v>
      </c>
      <c r="BI93" s="27" t="n">
        <f aca="false">SUM(BA93:BH93)</f>
        <v>0</v>
      </c>
    </row>
    <row r="94" customFormat="false" ht="13.5" hidden="false" customHeight="true" outlineLevel="0" collapsed="false">
      <c r="A94" s="205"/>
      <c r="B94" s="206"/>
      <c r="C94" s="259"/>
      <c r="D94" s="260" t="str">
        <f aca="false">E18</f>
        <v>Rodenbach/Weilerbach</v>
      </c>
      <c r="E94" s="209" t="str">
        <f aca="false">E3</f>
        <v>TV Rodenbach Gold</v>
      </c>
      <c r="F94" s="212"/>
      <c r="G94" s="213"/>
      <c r="H94" s="210"/>
      <c r="I94" s="211"/>
      <c r="J94" s="212"/>
      <c r="K94" s="213"/>
      <c r="L94" s="210"/>
      <c r="M94" s="211"/>
      <c r="N94" s="212"/>
      <c r="O94" s="213"/>
      <c r="P94" s="216" t="str">
        <f aca="false">IF(F94="","",F94+H94+J94+L94+N94)</f>
        <v/>
      </c>
      <c r="Q94" s="217" t="str">
        <f aca="false">IF(G94="","",G94+I94+K94+M94+O94)</f>
        <v/>
      </c>
      <c r="R94" s="216" t="str">
        <f aca="false">IF(F94="","",AQ94+AS94+AU94+AW94+AY94)</f>
        <v/>
      </c>
      <c r="S94" s="217" t="str">
        <f aca="false">IF(G94="","",AR94+AT94+AV94+AX94+AZ94)</f>
        <v/>
      </c>
      <c r="T94" s="218" t="n">
        <f aca="false">IF(AND(R94&lt;&gt;"",R94=3,S94=0),3,              (IF(AND(R94&lt;&gt;"",R94=3,S94=1),3,                           (IF(AND(R94&lt;&gt;"",R94=3,S94=2),2,                        (IF(AND(R94&lt;&gt;"",R94=2),1,                                                 (IF(AND(R94&lt;&gt;"",R94=1),0,                                                               (IF(AND(R94&lt;&gt;"",R94=0),0,                                                                                0)))))))))))</f>
        <v>0</v>
      </c>
      <c r="U94" s="219" t="n">
        <f aca="false">IF(AND(S94&lt;&gt;"",S94=3,R94=0),3,              (IF(AND(S94&lt;&gt;"",S94=3,R94=1),3,                           (IF(AND(S94&lt;&gt;"",S94=3,R94=2),2,                        (IF(AND(S94&lt;&gt;"",S94=2),1,                                                 (IF(AND(S94&lt;&gt;"",S94=1),0,                                                               (IF(AND(S94&lt;&gt;"",S94=0),0,                                                                                0)))))))))))</f>
        <v>0</v>
      </c>
      <c r="V94" s="220"/>
      <c r="W94" s="220"/>
      <c r="X94" s="220"/>
      <c r="Y94" s="220"/>
      <c r="Z94" s="220"/>
      <c r="AA94" s="220"/>
      <c r="AB94" s="220"/>
      <c r="AC94" s="220"/>
      <c r="AD94" s="220"/>
      <c r="AE94" s="220"/>
      <c r="AF94" s="220"/>
      <c r="AG94" s="220"/>
      <c r="AH94" s="220"/>
      <c r="AI94" s="220"/>
      <c r="AJ94" s="220"/>
      <c r="AK94" s="220"/>
      <c r="AL94" s="220"/>
      <c r="AM94" s="221" t="str">
        <f aca="true">IF(U94&lt;&gt;"","",IF(C94&lt;&gt;"","verlegt",IF(B94&lt;TODAY(),"offen","")))</f>
        <v/>
      </c>
      <c r="AN94" s="221"/>
      <c r="AO94" s="222" t="str">
        <f aca="true">IF(U94&lt;&gt;"","",IF(C94="","",IF(C94&lt;TODAY(),"offen","")))</f>
        <v/>
      </c>
      <c r="AP94" s="222"/>
      <c r="AQ94" s="223" t="n">
        <f aca="false">IF(F94&gt;G94,1,0)</f>
        <v>0</v>
      </c>
      <c r="AR94" s="223" t="n">
        <f aca="false">IF(G94&gt;F94,1,0)</f>
        <v>0</v>
      </c>
      <c r="AS94" s="27" t="n">
        <f aca="false">IF(H94&gt;I94,1,0)</f>
        <v>0</v>
      </c>
      <c r="AT94" s="27" t="n">
        <f aca="false">IF(I94&gt;H94,1,0)</f>
        <v>0</v>
      </c>
      <c r="AU94" s="223" t="n">
        <f aca="false">IF(J94&gt;K94,1,0)</f>
        <v>0</v>
      </c>
      <c r="AV94" s="223" t="n">
        <f aca="false">IF(K94&gt;J94,1,0)</f>
        <v>0</v>
      </c>
      <c r="AW94" s="27" t="n">
        <f aca="false">IF(L94&gt;M94,1,0)</f>
        <v>0</v>
      </c>
      <c r="AX94" s="27" t="n">
        <f aca="false">IF(M94&gt;L94,1,0)</f>
        <v>0</v>
      </c>
      <c r="AY94" s="223" t="n">
        <f aca="false">IF(N94&gt;O94,1,0)</f>
        <v>0</v>
      </c>
      <c r="AZ94" s="223" t="n">
        <f aca="false">IF(O94&gt;N94,1,0)</f>
        <v>0</v>
      </c>
      <c r="BA94" s="177" t="n">
        <f aca="false">IF(T94=3,1,0)</f>
        <v>0</v>
      </c>
      <c r="BB94" s="177" t="n">
        <f aca="false">IF(T94=2,1,0)</f>
        <v>0</v>
      </c>
      <c r="BC94" s="177" t="n">
        <f aca="false">IF(T94=1,1,0)</f>
        <v>0</v>
      </c>
      <c r="BD94" s="177" t="n">
        <f aca="false">IF(AND(T94=0,U94&lt;&gt;0),1,0)</f>
        <v>0</v>
      </c>
      <c r="BE94" s="177" t="n">
        <f aca="false">IF(U43=3,1,0)</f>
        <v>0</v>
      </c>
      <c r="BF94" s="177" t="n">
        <f aca="false">IF(U43=2,1,0)</f>
        <v>0</v>
      </c>
      <c r="BG94" s="177" t="n">
        <f aca="false">IF(U43=1,1,0)</f>
        <v>0</v>
      </c>
      <c r="BH94" s="177" t="n">
        <f aca="false">IF(AND(U43=0,T43&lt;&gt;0),1,0)</f>
        <v>0</v>
      </c>
      <c r="BI94" s="27"/>
    </row>
    <row r="95" customFormat="false" ht="13.5" hidden="false" customHeight="true" outlineLevel="0" collapsed="false">
      <c r="A95" s="224"/>
      <c r="B95" s="225"/>
      <c r="C95" s="263"/>
      <c r="D95" s="262" t="str">
        <f aca="false">D94</f>
        <v>Rodenbach/Weilerbach</v>
      </c>
      <c r="E95" s="228" t="str">
        <f aca="false">E6</f>
        <v>TSG Trppstadt</v>
      </c>
      <c r="F95" s="231"/>
      <c r="G95" s="232"/>
      <c r="H95" s="229"/>
      <c r="I95" s="230"/>
      <c r="J95" s="231"/>
      <c r="K95" s="232"/>
      <c r="L95" s="229"/>
      <c r="M95" s="230"/>
      <c r="N95" s="231"/>
      <c r="O95" s="232"/>
      <c r="P95" s="235" t="str">
        <f aca="false">IF(F95="","",F95+H95+J95+L95+N95)</f>
        <v/>
      </c>
      <c r="Q95" s="236" t="str">
        <f aca="false">IF(G95="","",G95+I95+K95+M95+O95)</f>
        <v/>
      </c>
      <c r="R95" s="235" t="str">
        <f aca="false">IF(F95="","",AQ95+AS95+AU95+AW95+AY95)</f>
        <v/>
      </c>
      <c r="S95" s="236" t="str">
        <f aca="false">IF(G95="","",AR95+AT95+AV95+AX95+AZ95)</f>
        <v/>
      </c>
      <c r="T95" s="218" t="n">
        <f aca="false">IF(AND(R95&lt;&gt;"",R95=3,S95=0),3,              (IF(AND(R95&lt;&gt;"",R95=3,S95=1),3,                           (IF(AND(R95&lt;&gt;"",R95=3,S95=2),2,                        (IF(AND(R95&lt;&gt;"",R95=2),1,                                                 (IF(AND(R95&lt;&gt;"",R95=1),0,                                                               (IF(AND(R95&lt;&gt;"",R95=0),0,                                                                                0)))))))))))</f>
        <v>0</v>
      </c>
      <c r="U95" s="219" t="n">
        <f aca="false">IF(AND(S95&lt;&gt;"",S95=3,R95=0),3,              (IF(AND(S95&lt;&gt;"",S95=3,R95=1),3,                           (IF(AND(S95&lt;&gt;"",S95=3,R95=2),2,                        (IF(AND(S95&lt;&gt;"",S95=2),1,                                                 (IF(AND(S95&lt;&gt;"",S95=1),0,                                                               (IF(AND(S95&lt;&gt;"",S95=0),0,                                                                                0)))))))))))</f>
        <v>0</v>
      </c>
      <c r="V95" s="237"/>
      <c r="W95" s="237"/>
      <c r="X95" s="237"/>
      <c r="Y95" s="237"/>
      <c r="Z95" s="237"/>
      <c r="AA95" s="237"/>
      <c r="AB95" s="237"/>
      <c r="AC95" s="237"/>
      <c r="AD95" s="237"/>
      <c r="AE95" s="237"/>
      <c r="AF95" s="237"/>
      <c r="AG95" s="237"/>
      <c r="AH95" s="237"/>
      <c r="AI95" s="237"/>
      <c r="AJ95" s="237"/>
      <c r="AK95" s="237"/>
      <c r="AL95" s="237"/>
      <c r="AM95" s="238" t="str">
        <f aca="true">IF(U95&lt;&gt;"","",IF(C95&lt;&gt;"","verlegt",IF(B95&lt;TODAY(),"offen","")))</f>
        <v/>
      </c>
      <c r="AN95" s="238"/>
      <c r="AO95" s="239" t="str">
        <f aca="true">IF(U95&lt;&gt;"","",IF(C95="","",IF(C95&lt;TODAY(),"offen","")))</f>
        <v/>
      </c>
      <c r="AP95" s="239"/>
      <c r="AQ95" s="223" t="n">
        <f aca="false">IF(F95&gt;G95,1,0)</f>
        <v>0</v>
      </c>
      <c r="AR95" s="223" t="n">
        <f aca="false">IF(G95&gt;F95,1,0)</f>
        <v>0</v>
      </c>
      <c r="AS95" s="27" t="n">
        <f aca="false">IF(H95&gt;I95,1,0)</f>
        <v>0</v>
      </c>
      <c r="AT95" s="27" t="n">
        <f aca="false">IF(I95&gt;H95,1,0)</f>
        <v>0</v>
      </c>
      <c r="AU95" s="223" t="n">
        <f aca="false">IF(J95&gt;K95,1,0)</f>
        <v>0</v>
      </c>
      <c r="AV95" s="223" t="n">
        <f aca="false">IF(K95&gt;J95,1,0)</f>
        <v>0</v>
      </c>
      <c r="AW95" s="27" t="n">
        <f aca="false">IF(L95&gt;M95,1,0)</f>
        <v>0</v>
      </c>
      <c r="AX95" s="27" t="n">
        <f aca="false">IF(M95&gt;L95,1,0)</f>
        <v>0</v>
      </c>
      <c r="AY95" s="223" t="n">
        <f aca="false">IF(N95&gt;O95,1,0)</f>
        <v>0</v>
      </c>
      <c r="AZ95" s="223" t="n">
        <f aca="false">IF(O95&gt;N95,1,0)</f>
        <v>0</v>
      </c>
      <c r="BA95" s="177" t="n">
        <f aca="false">IF(T95=3,1,0)</f>
        <v>0</v>
      </c>
      <c r="BB95" s="177" t="n">
        <f aca="false">IF(T95=2,1,0)</f>
        <v>0</v>
      </c>
      <c r="BC95" s="177" t="n">
        <f aca="false">IF(T95=1,1,0)</f>
        <v>0</v>
      </c>
      <c r="BD95" s="177" t="n">
        <f aca="false">IF(AND(T95=0,U95&lt;&gt;0),1,0)</f>
        <v>0</v>
      </c>
      <c r="BE95" s="177" t="n">
        <f aca="false">IF(U54=3,1,0)</f>
        <v>0</v>
      </c>
      <c r="BF95" s="177" t="n">
        <f aca="false">IF(U54=2,1,0)</f>
        <v>0</v>
      </c>
      <c r="BG95" s="177" t="n">
        <f aca="false">IF(U54=1,1,0)</f>
        <v>0</v>
      </c>
      <c r="BH95" s="177" t="n">
        <f aca="false">IF(AND(U54=0,T54&lt;&gt;0),1,0)</f>
        <v>0</v>
      </c>
      <c r="BI95" s="27"/>
    </row>
    <row r="96" customFormat="false" ht="13.5" hidden="false" customHeight="true" outlineLevel="0" collapsed="false">
      <c r="A96" s="224"/>
      <c r="B96" s="225"/>
      <c r="C96" s="261"/>
      <c r="D96" s="262" t="str">
        <f aca="false">D95</f>
        <v>Rodenbach/Weilerbach</v>
      </c>
      <c r="E96" s="228" t="str">
        <f aca="false">E9</f>
        <v>Tv Rodenbach Silver</v>
      </c>
      <c r="F96" s="231"/>
      <c r="G96" s="232"/>
      <c r="H96" s="229"/>
      <c r="I96" s="230"/>
      <c r="J96" s="231"/>
      <c r="K96" s="232"/>
      <c r="L96" s="229"/>
      <c r="M96" s="230"/>
      <c r="N96" s="231"/>
      <c r="O96" s="232"/>
      <c r="P96" s="235" t="str">
        <f aca="false">IF(F96="","",F96+H96+J96+L96+N96)</f>
        <v/>
      </c>
      <c r="Q96" s="236" t="str">
        <f aca="false">IF(G96="","",G96+I96+K96+M96+O96)</f>
        <v/>
      </c>
      <c r="R96" s="235" t="str">
        <f aca="false">IF(F96="","",AQ96+AS96+AU96+AW96+AY96)</f>
        <v/>
      </c>
      <c r="S96" s="236" t="str">
        <f aca="false">IF(G96="","",AR96+AT96+AV96+AX96+AZ96)</f>
        <v/>
      </c>
      <c r="T96" s="218" t="n">
        <f aca="false">IF(AND(R96&lt;&gt;"",R96=3,S96=0),3,              (IF(AND(R96&lt;&gt;"",R96=3,S96=1),3,                           (IF(AND(R96&lt;&gt;"",R96=3,S96=2),2,                        (IF(AND(R96&lt;&gt;"",R96=2),1,                                                 (IF(AND(R96&lt;&gt;"",R96=1),0,                                                               (IF(AND(R96&lt;&gt;"",R96=0),0,                                                                                0)))))))))))</f>
        <v>0</v>
      </c>
      <c r="U96" s="219" t="n">
        <f aca="false">IF(AND(S96&lt;&gt;"",S96=3,R96=0),3,              (IF(AND(S96&lt;&gt;"",S96=3,R96=1),3,                           (IF(AND(S96&lt;&gt;"",S96=3,R96=2),2,                        (IF(AND(S96&lt;&gt;"",S96=2),1,                                                 (IF(AND(S96&lt;&gt;"",S96=1),0,                                                               (IF(AND(S96&lt;&gt;"",S96=0),0,                                                                                0)))))))))))</f>
        <v>0</v>
      </c>
      <c r="V96" s="237"/>
      <c r="W96" s="237"/>
      <c r="X96" s="237"/>
      <c r="Y96" s="237"/>
      <c r="Z96" s="237"/>
      <c r="AA96" s="237"/>
      <c r="AB96" s="237"/>
      <c r="AC96" s="237"/>
      <c r="AD96" s="237"/>
      <c r="AE96" s="237"/>
      <c r="AF96" s="237"/>
      <c r="AG96" s="237"/>
      <c r="AH96" s="237"/>
      <c r="AI96" s="237"/>
      <c r="AJ96" s="237"/>
      <c r="AK96" s="237"/>
      <c r="AL96" s="237"/>
      <c r="AM96" s="238" t="str">
        <f aca="true">IF(U96&lt;&gt;"","",IF(C96&lt;&gt;"","verlegt",IF(B96&lt;TODAY(),"offen","")))</f>
        <v/>
      </c>
      <c r="AN96" s="238"/>
      <c r="AO96" s="239" t="str">
        <f aca="true">IF(U96&lt;&gt;"","",IF(C96="","",IF(C96&lt;TODAY(),"offen","")))</f>
        <v/>
      </c>
      <c r="AP96" s="239"/>
      <c r="AQ96" s="223" t="n">
        <f aca="false">IF(F96&gt;G96,1,0)</f>
        <v>0</v>
      </c>
      <c r="AR96" s="223" t="n">
        <f aca="false">IF(G96&gt;F96,1,0)</f>
        <v>0</v>
      </c>
      <c r="AS96" s="27" t="n">
        <f aca="false">IF(H96&gt;I96,1,0)</f>
        <v>0</v>
      </c>
      <c r="AT96" s="27" t="n">
        <f aca="false">IF(I96&gt;H96,1,0)</f>
        <v>0</v>
      </c>
      <c r="AU96" s="223" t="n">
        <f aca="false">IF(J96&gt;K96,1,0)</f>
        <v>0</v>
      </c>
      <c r="AV96" s="223" t="n">
        <f aca="false">IF(K96&gt;J96,1,0)</f>
        <v>0</v>
      </c>
      <c r="AW96" s="27" t="n">
        <f aca="false">IF(L96&gt;M96,1,0)</f>
        <v>0</v>
      </c>
      <c r="AX96" s="27" t="n">
        <f aca="false">IF(M96&gt;L96,1,0)</f>
        <v>0</v>
      </c>
      <c r="AY96" s="223" t="n">
        <f aca="false">IF(N96&gt;O96,1,0)</f>
        <v>0</v>
      </c>
      <c r="AZ96" s="223" t="n">
        <f aca="false">IF(O96&gt;N96,1,0)</f>
        <v>0</v>
      </c>
      <c r="BA96" s="177" t="n">
        <f aca="false">IF(T96=3,1,0)</f>
        <v>0</v>
      </c>
      <c r="BB96" s="177" t="n">
        <f aca="false">IF(T96=2,1,0)</f>
        <v>0</v>
      </c>
      <c r="BC96" s="177" t="n">
        <f aca="false">IF(T96=1,1,0)</f>
        <v>0</v>
      </c>
      <c r="BD96" s="177" t="n">
        <f aca="false">IF(AND(T96=0,U96&lt;&gt;0),1,0)</f>
        <v>0</v>
      </c>
      <c r="BE96" s="177" t="n">
        <f aca="false">IF(U65=3,1,0)</f>
        <v>0</v>
      </c>
      <c r="BF96" s="177" t="n">
        <f aca="false">IF(U65=2,1,0)</f>
        <v>0</v>
      </c>
      <c r="BG96" s="177" t="n">
        <f aca="false">IF(U65=1,1,0)</f>
        <v>0</v>
      </c>
      <c r="BH96" s="177" t="n">
        <f aca="false">IF(AND(U65=0,T65&lt;&gt;0),1,0)</f>
        <v>0</v>
      </c>
      <c r="BI96" s="27"/>
    </row>
    <row r="97" customFormat="false" ht="13.5" hidden="false" customHeight="true" outlineLevel="0" collapsed="false">
      <c r="A97" s="224"/>
      <c r="B97" s="225"/>
      <c r="C97" s="263"/>
      <c r="D97" s="262" t="str">
        <f aca="false">D96</f>
        <v>Rodenbach/Weilerbach</v>
      </c>
      <c r="E97" s="228" t="str">
        <f aca="false">E12</f>
        <v>Niederkirchen/Roßbach</v>
      </c>
      <c r="F97" s="231"/>
      <c r="G97" s="232"/>
      <c r="H97" s="229"/>
      <c r="I97" s="230"/>
      <c r="J97" s="231"/>
      <c r="K97" s="232"/>
      <c r="L97" s="229"/>
      <c r="M97" s="230"/>
      <c r="N97" s="231"/>
      <c r="O97" s="232"/>
      <c r="P97" s="235" t="str">
        <f aca="false">IF(F97="","",F97+H97+J97+L97+N97)</f>
        <v/>
      </c>
      <c r="Q97" s="236" t="str">
        <f aca="false">IF(G97="","",G97+I97+K97+M97+O97)</f>
        <v/>
      </c>
      <c r="R97" s="235" t="str">
        <f aca="false">IF(F97="","",AQ97+AS97+AU97+AW97+AY97)</f>
        <v/>
      </c>
      <c r="S97" s="236" t="str">
        <f aca="false">IF(G97="","",AR97+AT97+AV97+AX97+AZ97)</f>
        <v/>
      </c>
      <c r="T97" s="218" t="n">
        <f aca="false">IF(AND(R97&lt;&gt;"",R97=3,S97=0),3,              (IF(AND(R97&lt;&gt;"",R97=3,S97=1),3,                           (IF(AND(R97&lt;&gt;"",R97=3,S97=2),2,                        (IF(AND(R97&lt;&gt;"",R97=2),1,                                                 (IF(AND(R97&lt;&gt;"",R97=1),0,                                                               (IF(AND(R97&lt;&gt;"",R97=0),0,                                                                                0)))))))))))</f>
        <v>0</v>
      </c>
      <c r="U97" s="219" t="n">
        <f aca="false">IF(AND(S97&lt;&gt;"",S97=3,R97=0),3,              (IF(AND(S97&lt;&gt;"",S97=3,R97=1),3,                           (IF(AND(S97&lt;&gt;"",S97=3,R97=2),2,                        (IF(AND(S97&lt;&gt;"",S97=2),1,                                                 (IF(AND(S97&lt;&gt;"",S97=1),0,                                                               (IF(AND(S97&lt;&gt;"",S97=0),0,                                                                                0)))))))))))</f>
        <v>0</v>
      </c>
      <c r="V97" s="237"/>
      <c r="W97" s="237"/>
      <c r="X97" s="237"/>
      <c r="Y97" s="237"/>
      <c r="Z97" s="237"/>
      <c r="AA97" s="237"/>
      <c r="AB97" s="237"/>
      <c r="AC97" s="237"/>
      <c r="AD97" s="237"/>
      <c r="AE97" s="237"/>
      <c r="AF97" s="237"/>
      <c r="AG97" s="237"/>
      <c r="AH97" s="237"/>
      <c r="AI97" s="237"/>
      <c r="AJ97" s="237"/>
      <c r="AK97" s="237"/>
      <c r="AL97" s="237"/>
      <c r="AM97" s="264" t="str">
        <f aca="true">IF(U97&lt;&gt;"","",IF(C97&lt;&gt;"","verlegt",IF(B97&lt;TODAY(),"offen","")))</f>
        <v/>
      </c>
      <c r="AN97" s="264"/>
      <c r="AO97" s="239" t="str">
        <f aca="true">IF(U97&lt;&gt;"","",IF(C97="","",IF(C97&lt;TODAY(),"offen","")))</f>
        <v/>
      </c>
      <c r="AP97" s="239"/>
      <c r="AQ97" s="223" t="n">
        <f aca="false">IF(F97&gt;G97,1,0)</f>
        <v>0</v>
      </c>
      <c r="AR97" s="223" t="n">
        <f aca="false">IF(G97&gt;F97,1,0)</f>
        <v>0</v>
      </c>
      <c r="AS97" s="27" t="n">
        <f aca="false">IF(H97&gt;I97,1,0)</f>
        <v>0</v>
      </c>
      <c r="AT97" s="27" t="n">
        <f aca="false">IF(I97&gt;H97,1,0)</f>
        <v>0</v>
      </c>
      <c r="AU97" s="223" t="n">
        <f aca="false">IF(J97&gt;K97,1,0)</f>
        <v>0</v>
      </c>
      <c r="AV97" s="223" t="n">
        <f aca="false">IF(K97&gt;J97,1,0)</f>
        <v>0</v>
      </c>
      <c r="AW97" s="27" t="n">
        <f aca="false">IF(L97&gt;M97,1,0)</f>
        <v>0</v>
      </c>
      <c r="AX97" s="27" t="n">
        <f aca="false">IF(M97&gt;L97,1,0)</f>
        <v>0</v>
      </c>
      <c r="AY97" s="223" t="n">
        <f aca="false">IF(N97&gt;O97,1,0)</f>
        <v>0</v>
      </c>
      <c r="AZ97" s="223" t="n">
        <f aca="false">IF(O97&gt;N97,1,0)</f>
        <v>0</v>
      </c>
      <c r="BA97" s="177" t="n">
        <f aca="false">IF(T97=3,1,0)</f>
        <v>0</v>
      </c>
      <c r="BB97" s="177" t="n">
        <f aca="false">IF(T97=2,1,0)</f>
        <v>0</v>
      </c>
      <c r="BC97" s="177" t="n">
        <f aca="false">IF(T97=1,1,0)</f>
        <v>0</v>
      </c>
      <c r="BD97" s="177" t="n">
        <f aca="false">IF(AND(T97=0,U97&lt;&gt;0),1,0)</f>
        <v>0</v>
      </c>
      <c r="BE97" s="177" t="n">
        <f aca="false">IF(U76=3,1,0)</f>
        <v>0</v>
      </c>
      <c r="BF97" s="177" t="n">
        <f aca="false">IF(U76=2,1,0)</f>
        <v>0</v>
      </c>
      <c r="BG97" s="177" t="n">
        <f aca="false">IF(U76=1,1,0)</f>
        <v>0</v>
      </c>
      <c r="BH97" s="177" t="n">
        <f aca="false">IF(AND(U76=0,T76&lt;&gt;0),1,0)</f>
        <v>0</v>
      </c>
      <c r="BI97" s="27"/>
    </row>
    <row r="98" customFormat="false" ht="13.5" hidden="false" customHeight="true" outlineLevel="0" collapsed="false">
      <c r="A98" s="224"/>
      <c r="B98" s="225"/>
      <c r="C98" s="263"/>
      <c r="D98" s="262" t="str">
        <f aca="false">D97</f>
        <v>Rodenbach/Weilerbach</v>
      </c>
      <c r="E98" s="228" t="str">
        <f aca="false">E15</f>
        <v>TV Rodenbach Bronze</v>
      </c>
      <c r="F98" s="231"/>
      <c r="G98" s="232"/>
      <c r="H98" s="229"/>
      <c r="I98" s="230"/>
      <c r="J98" s="231"/>
      <c r="K98" s="232"/>
      <c r="L98" s="229"/>
      <c r="M98" s="230"/>
      <c r="N98" s="231"/>
      <c r="O98" s="232"/>
      <c r="P98" s="235" t="str">
        <f aca="false">IF(F98="","",F98+H98+J98+L98+N98)</f>
        <v/>
      </c>
      <c r="Q98" s="236" t="str">
        <f aca="false">IF(G98="","",G98+I98+K98+M98+O98)</f>
        <v/>
      </c>
      <c r="R98" s="235" t="str">
        <f aca="false">IF(F98="","",AQ98+AS98+AU98+AW98+AY98)</f>
        <v/>
      </c>
      <c r="S98" s="236" t="str">
        <f aca="false">IF(G98="","",AR98+AT98+AV98+AX98+AZ98)</f>
        <v/>
      </c>
      <c r="T98" s="218" t="n">
        <f aca="false">IF(AND(R98&lt;&gt;"",R98=3,S98=0),3,              (IF(AND(R98&lt;&gt;"",R98=3,S98=1),3,                           (IF(AND(R98&lt;&gt;"",R98=3,S98=2),2,                        (IF(AND(R98&lt;&gt;"",R98=2),1,                                                 (IF(AND(R98&lt;&gt;"",R98=1),0,                                                               (IF(AND(R98&lt;&gt;"",R98=0),0,                                                                                0)))))))))))</f>
        <v>0</v>
      </c>
      <c r="U98" s="219" t="n">
        <f aca="false">IF(AND(S98&lt;&gt;"",S98=3,R98=0),3,              (IF(AND(S98&lt;&gt;"",S98=3,R98=1),3,                           (IF(AND(S98&lt;&gt;"",S98=3,R98=2),2,                        (IF(AND(S98&lt;&gt;"",S98=2),1,                                                 (IF(AND(S98&lt;&gt;"",S98=1),0,                                                               (IF(AND(S98&lt;&gt;"",S98=0),0,                                                                                0)))))))))))</f>
        <v>0</v>
      </c>
      <c r="V98" s="237"/>
      <c r="W98" s="237"/>
      <c r="X98" s="237"/>
      <c r="Y98" s="237"/>
      <c r="Z98" s="237"/>
      <c r="AA98" s="237"/>
      <c r="AB98" s="237"/>
      <c r="AC98" s="237"/>
      <c r="AD98" s="237"/>
      <c r="AE98" s="237"/>
      <c r="AF98" s="237"/>
      <c r="AG98" s="237"/>
      <c r="AH98" s="237"/>
      <c r="AI98" s="237"/>
      <c r="AJ98" s="237"/>
      <c r="AK98" s="237"/>
      <c r="AL98" s="237"/>
      <c r="AM98" s="238" t="str">
        <f aca="true">IF(U98&lt;&gt;"","",IF(C98&lt;&gt;"","verlegt",IF(B98&lt;TODAY(),"offen","")))</f>
        <v/>
      </c>
      <c r="AN98" s="238"/>
      <c r="AO98" s="239" t="str">
        <f aca="true">IF(U98&lt;&gt;"","",IF(C98="","",IF(C98&lt;TODAY(),"offen","")))</f>
        <v/>
      </c>
      <c r="AP98" s="239"/>
      <c r="AQ98" s="223" t="n">
        <f aca="false">IF(F98&gt;G98,1,0)</f>
        <v>0</v>
      </c>
      <c r="AR98" s="223" t="n">
        <f aca="false">IF(G98&gt;F98,1,0)</f>
        <v>0</v>
      </c>
      <c r="AS98" s="27" t="n">
        <f aca="false">IF(H98&gt;I98,1,0)</f>
        <v>0</v>
      </c>
      <c r="AT98" s="27" t="n">
        <f aca="false">IF(I98&gt;H98,1,0)</f>
        <v>0</v>
      </c>
      <c r="AU98" s="223" t="n">
        <f aca="false">IF(J98&gt;K98,1,0)</f>
        <v>0</v>
      </c>
      <c r="AV98" s="223" t="n">
        <f aca="false">IF(K98&gt;J98,1,0)</f>
        <v>0</v>
      </c>
      <c r="AW98" s="27" t="n">
        <f aca="false">IF(L98&gt;M98,1,0)</f>
        <v>0</v>
      </c>
      <c r="AX98" s="27" t="n">
        <f aca="false">IF(M98&gt;L98,1,0)</f>
        <v>0</v>
      </c>
      <c r="AY98" s="223" t="n">
        <f aca="false">IF(N98&gt;O98,1,0)</f>
        <v>0</v>
      </c>
      <c r="AZ98" s="223" t="n">
        <f aca="false">IF(O98&gt;N98,1,0)</f>
        <v>0</v>
      </c>
      <c r="BA98" s="177" t="n">
        <f aca="false">IF(T98=3,1,0)</f>
        <v>0</v>
      </c>
      <c r="BB98" s="177" t="n">
        <f aca="false">IF(T98=2,1,0)</f>
        <v>0</v>
      </c>
      <c r="BC98" s="177" t="n">
        <f aca="false">IF(T98=1,1,0)</f>
        <v>0</v>
      </c>
      <c r="BD98" s="177" t="n">
        <f aca="false">IF(AND(T98=0,U98&lt;&gt;0),1,0)</f>
        <v>0</v>
      </c>
      <c r="BE98" s="177" t="n">
        <f aca="false">IF(U87=3,1,0)</f>
        <v>0</v>
      </c>
      <c r="BF98" s="177" t="n">
        <f aca="false">IF(U87=2,1,0)</f>
        <v>0</v>
      </c>
      <c r="BG98" s="177" t="n">
        <f aca="false">IF(U87=1,1,0)</f>
        <v>0</v>
      </c>
      <c r="BH98" s="177" t="n">
        <f aca="false">IF(AND(U87=0,T87&lt;&gt;0),1,0)</f>
        <v>0</v>
      </c>
      <c r="BI98" s="27"/>
    </row>
    <row r="99" customFormat="false" ht="13.5" hidden="true" customHeight="true" outlineLevel="0" collapsed="false">
      <c r="A99" s="224"/>
      <c r="B99" s="225"/>
      <c r="C99" s="263"/>
      <c r="D99" s="262" t="str">
        <f aca="false">D98</f>
        <v>Rodenbach/Weilerbach</v>
      </c>
      <c r="E99" s="228" t="n">
        <f aca="false">E21</f>
        <v>0</v>
      </c>
      <c r="F99" s="231"/>
      <c r="G99" s="232"/>
      <c r="H99" s="229"/>
      <c r="I99" s="230"/>
      <c r="J99" s="231"/>
      <c r="K99" s="232"/>
      <c r="L99" s="229"/>
      <c r="M99" s="230"/>
      <c r="N99" s="231"/>
      <c r="O99" s="232"/>
      <c r="P99" s="235" t="str">
        <f aca="false">IF(F99="","",F99+H99+J99+L99+N99)</f>
        <v/>
      </c>
      <c r="Q99" s="236" t="str">
        <f aca="false">IF(G99="","",G99+I99+K99+M99+O99)</f>
        <v/>
      </c>
      <c r="R99" s="235" t="str">
        <f aca="false">IF(F99="","",AQ99+AS99+AU99+AW99+AY99)</f>
        <v/>
      </c>
      <c r="S99" s="236" t="str">
        <f aca="false">IF(G99="","",AR99+AT99+AV99+AX99+AZ99)</f>
        <v/>
      </c>
      <c r="T99" s="218" t="n">
        <f aca="false">IF(AND(R99&lt;&gt;"",R99=3,S99=0),3,              (IF(AND(R99&lt;&gt;"",R99=3,S99=1),3,                           (IF(AND(R99&lt;&gt;"",R99=3,S99=2),2,                        (IF(AND(R99&lt;&gt;"",R99=2),1,                                                 (IF(AND(R99&lt;&gt;"",R99=1),0,                                                               (IF(AND(R99&lt;&gt;"",R99=0),0,                                                                                0)))))))))))</f>
        <v>0</v>
      </c>
      <c r="U99" s="219" t="n">
        <f aca="false">IF(AND(S99&lt;&gt;"",S99=3,R99=0),3,              (IF(AND(S99&lt;&gt;"",S99=3,R99=1),3,                           (IF(AND(S99&lt;&gt;"",S99=3,R99=2),2,                        (IF(AND(S99&lt;&gt;"",S99=2),1,                                                 (IF(AND(S99&lt;&gt;"",S99=1),0,                                                               (IF(AND(S99&lt;&gt;"",S99=0),0,                                                                                0)))))))))))</f>
        <v>0</v>
      </c>
      <c r="V99" s="237"/>
      <c r="W99" s="237"/>
      <c r="X99" s="237"/>
      <c r="Y99" s="237"/>
      <c r="Z99" s="237"/>
      <c r="AA99" s="237"/>
      <c r="AB99" s="237"/>
      <c r="AC99" s="237"/>
      <c r="AD99" s="237"/>
      <c r="AE99" s="237"/>
      <c r="AF99" s="237"/>
      <c r="AG99" s="237"/>
      <c r="AH99" s="237"/>
      <c r="AI99" s="237"/>
      <c r="AJ99" s="237"/>
      <c r="AK99" s="237"/>
      <c r="AL99" s="237"/>
      <c r="AM99" s="238" t="str">
        <f aca="true">IF(U99&lt;&gt;"","",IF(C99&lt;&gt;"","verlegt",IF(B99&lt;TODAY(),"offen","")))</f>
        <v/>
      </c>
      <c r="AN99" s="238"/>
      <c r="AO99" s="239" t="str">
        <f aca="true">IF(U99&lt;&gt;"","",IF(C99="","",IF(C99&lt;TODAY(),"offen","")))</f>
        <v/>
      </c>
      <c r="AP99" s="239"/>
      <c r="AQ99" s="223" t="n">
        <f aca="false">IF(F99&gt;G99,1,0)</f>
        <v>0</v>
      </c>
      <c r="AR99" s="223" t="n">
        <f aca="false">IF(G99&gt;F99,1,0)</f>
        <v>0</v>
      </c>
      <c r="AS99" s="27" t="n">
        <f aca="false">IF(H99&gt;I99,1,0)</f>
        <v>0</v>
      </c>
      <c r="AT99" s="27" t="n">
        <f aca="false">IF(I99&gt;H99,1,0)</f>
        <v>0</v>
      </c>
      <c r="AU99" s="223" t="n">
        <f aca="false">IF(J99&gt;K99,1,0)</f>
        <v>0</v>
      </c>
      <c r="AV99" s="223" t="n">
        <f aca="false">IF(K99&gt;J99,1,0)</f>
        <v>0</v>
      </c>
      <c r="AW99" s="27" t="n">
        <f aca="false">IF(L99&gt;M99,1,0)</f>
        <v>0</v>
      </c>
      <c r="AX99" s="27" t="n">
        <f aca="false">IF(M99&gt;L99,1,0)</f>
        <v>0</v>
      </c>
      <c r="AY99" s="223" t="n">
        <f aca="false">IF(N99&gt;O99,1,0)</f>
        <v>0</v>
      </c>
      <c r="AZ99" s="223" t="n">
        <f aca="false">IF(O99&gt;N99,1,0)</f>
        <v>0</v>
      </c>
      <c r="BA99" s="177" t="n">
        <f aca="false">IF(T99=3,1,0)</f>
        <v>0</v>
      </c>
      <c r="BB99" s="177" t="n">
        <f aca="false">IF(T99=2,1,0)</f>
        <v>0</v>
      </c>
      <c r="BC99" s="177" t="n">
        <f aca="false">IF(T99=1,1,0)</f>
        <v>0</v>
      </c>
      <c r="BD99" s="177" t="n">
        <f aca="false">IF(AND(T99=0,U99&lt;&gt;0),1,0)</f>
        <v>0</v>
      </c>
      <c r="BE99" s="177" t="n">
        <f aca="false">IF(U110=3,1,0)</f>
        <v>0</v>
      </c>
      <c r="BF99" s="177" t="n">
        <f aca="false">IF(U110=2,1,0)</f>
        <v>0</v>
      </c>
      <c r="BG99" s="177" t="n">
        <f aca="false">IF(U110=1,1,0)</f>
        <v>0</v>
      </c>
      <c r="BH99" s="177" t="n">
        <f aca="false">IF(AND(U110=0,T110&lt;&gt;0),1,0)</f>
        <v>0</v>
      </c>
      <c r="BI99" s="27"/>
    </row>
    <row r="100" customFormat="false" ht="13.5" hidden="true" customHeight="true" outlineLevel="0" collapsed="false">
      <c r="A100" s="224"/>
      <c r="B100" s="225"/>
      <c r="C100" s="263"/>
      <c r="D100" s="262" t="str">
        <f aca="false">D99</f>
        <v>Rodenbach/Weilerbach</v>
      </c>
      <c r="E100" s="228" t="n">
        <f aca="false">E24</f>
        <v>0</v>
      </c>
      <c r="F100" s="231"/>
      <c r="G100" s="232"/>
      <c r="H100" s="229"/>
      <c r="I100" s="230"/>
      <c r="J100" s="231"/>
      <c r="K100" s="232"/>
      <c r="L100" s="229"/>
      <c r="M100" s="230"/>
      <c r="N100" s="231"/>
      <c r="O100" s="232"/>
      <c r="P100" s="235" t="str">
        <f aca="false">IF(F100="","",F100+H100+J100+L100+N100)</f>
        <v/>
      </c>
      <c r="Q100" s="236" t="str">
        <f aca="false">IF(G100="","",G100+I100+K100+M100+O100)</f>
        <v/>
      </c>
      <c r="R100" s="235" t="str">
        <f aca="false">IF(F100="","",AQ100+AS100+AU100+AW100+AY100)</f>
        <v/>
      </c>
      <c r="S100" s="236" t="str">
        <f aca="false">IF(G100="","",AR100+AT100+AV100+AX100+AZ100)</f>
        <v/>
      </c>
      <c r="T100" s="218" t="n">
        <f aca="false">IF(AND(R100&lt;&gt;"",R100=3,S100=0),3,              (IF(AND(R100&lt;&gt;"",R100=3,S100=1),3,                           (IF(AND(R100&lt;&gt;"",R100=3,S100=2),2,                        (IF(AND(R100&lt;&gt;"",R100=2),1,                                                 (IF(AND(R100&lt;&gt;"",R100=1),0,                                                               (IF(AND(R100&lt;&gt;"",R100=0),0,                                                                                0)))))))))))</f>
        <v>0</v>
      </c>
      <c r="U100" s="219" t="n">
        <f aca="false">IF(AND(S100&lt;&gt;"",S100=3,R100=0),3,              (IF(AND(S100&lt;&gt;"",S100=3,R100=1),3,                           (IF(AND(S100&lt;&gt;"",S100=3,R100=2),2,                        (IF(AND(S100&lt;&gt;"",S100=2),1,                                                 (IF(AND(S100&lt;&gt;"",S100=1),0,                                                               (IF(AND(S100&lt;&gt;"",S100=0),0,                                                                                0)))))))))))</f>
        <v>0</v>
      </c>
      <c r="V100" s="237"/>
      <c r="W100" s="237"/>
      <c r="X100" s="237"/>
      <c r="Y100" s="237"/>
      <c r="Z100" s="237"/>
      <c r="AA100" s="237"/>
      <c r="AB100" s="237"/>
      <c r="AC100" s="237"/>
      <c r="AD100" s="237"/>
      <c r="AE100" s="237"/>
      <c r="AF100" s="237"/>
      <c r="AG100" s="237"/>
      <c r="AH100" s="237"/>
      <c r="AI100" s="237"/>
      <c r="AJ100" s="237"/>
      <c r="AK100" s="237"/>
      <c r="AL100" s="237"/>
      <c r="AM100" s="238" t="str">
        <f aca="true">IF(U100&lt;&gt;"","",IF(C100&lt;&gt;"","verlegt",IF(B100&lt;TODAY(),"offen","")))</f>
        <v/>
      </c>
      <c r="AN100" s="238"/>
      <c r="AO100" s="239" t="str">
        <f aca="true">IF(U100&lt;&gt;"","",IF(C100="","",IF(C100&lt;TODAY(),"offen","")))</f>
        <v/>
      </c>
      <c r="AP100" s="239"/>
      <c r="AQ100" s="223" t="n">
        <f aca="false">IF(F100&gt;G100,1,0)</f>
        <v>0</v>
      </c>
      <c r="AR100" s="223" t="n">
        <f aca="false">IF(G100&gt;F100,1,0)</f>
        <v>0</v>
      </c>
      <c r="AS100" s="27" t="n">
        <f aca="false">IF(H100&gt;I100,1,0)</f>
        <v>0</v>
      </c>
      <c r="AT100" s="27" t="n">
        <f aca="false">IF(I100&gt;H100,1,0)</f>
        <v>0</v>
      </c>
      <c r="AU100" s="223" t="n">
        <f aca="false">IF(J100&gt;K100,1,0)</f>
        <v>0</v>
      </c>
      <c r="AV100" s="223" t="n">
        <f aca="false">IF(K100&gt;J100,1,0)</f>
        <v>0</v>
      </c>
      <c r="AW100" s="27" t="n">
        <f aca="false">IF(L100&gt;M100,1,0)</f>
        <v>0</v>
      </c>
      <c r="AX100" s="27" t="n">
        <f aca="false">IF(M100&gt;L100,1,0)</f>
        <v>0</v>
      </c>
      <c r="AY100" s="223" t="n">
        <f aca="false">IF(N100&gt;O100,1,0)</f>
        <v>0</v>
      </c>
      <c r="AZ100" s="223" t="n">
        <f aca="false">IF(O100&gt;N100,1,0)</f>
        <v>0</v>
      </c>
      <c r="BA100" s="177" t="n">
        <f aca="false">IF(T100=3,1,0)</f>
        <v>0</v>
      </c>
      <c r="BB100" s="177" t="n">
        <f aca="false">IF(T100=2,1,0)</f>
        <v>0</v>
      </c>
      <c r="BC100" s="177" t="n">
        <f aca="false">IF(T100=1,1,0)</f>
        <v>0</v>
      </c>
      <c r="BD100" s="177" t="n">
        <f aca="false">IF(AND(T100=0,U100&lt;&gt;0),1,0)</f>
        <v>0</v>
      </c>
      <c r="BE100" s="177" t="n">
        <f aca="false">IF(U121=3,1,0)</f>
        <v>0</v>
      </c>
      <c r="BF100" s="177" t="n">
        <f aca="false">IF(U121=2,1,0)</f>
        <v>0</v>
      </c>
      <c r="BG100" s="177" t="n">
        <f aca="false">IF(U121=1,1,0)</f>
        <v>0</v>
      </c>
      <c r="BH100" s="177" t="n">
        <f aca="false">IF(AND(U121=0,T121&lt;&gt;0),1,0)</f>
        <v>0</v>
      </c>
      <c r="BI100" s="27"/>
    </row>
    <row r="101" customFormat="false" ht="13.5" hidden="true" customHeight="true" outlineLevel="0" collapsed="false">
      <c r="A101" s="224"/>
      <c r="B101" s="225"/>
      <c r="C101" s="263"/>
      <c r="D101" s="262" t="str">
        <f aca="false">D100</f>
        <v>Rodenbach/Weilerbach</v>
      </c>
      <c r="E101" s="228" t="n">
        <f aca="false">E27</f>
        <v>0</v>
      </c>
      <c r="F101" s="231"/>
      <c r="G101" s="232"/>
      <c r="H101" s="229"/>
      <c r="I101" s="230"/>
      <c r="J101" s="231"/>
      <c r="K101" s="232"/>
      <c r="L101" s="229"/>
      <c r="M101" s="230"/>
      <c r="N101" s="231"/>
      <c r="O101" s="232"/>
      <c r="P101" s="235" t="str">
        <f aca="false">IF(F101="","",F101+H101+J101+L101+N101)</f>
        <v/>
      </c>
      <c r="Q101" s="236" t="str">
        <f aca="false">IF(G101="","",G101+I101+K101+M101+O101)</f>
        <v/>
      </c>
      <c r="R101" s="235" t="str">
        <f aca="false">IF(F101="","",AQ101+AS101+AU101+AW101+AY101)</f>
        <v/>
      </c>
      <c r="S101" s="236" t="str">
        <f aca="false">IF(G101="","",AR101+AT101+AV101+AX101+AZ101)</f>
        <v/>
      </c>
      <c r="T101" s="218" t="n">
        <f aca="false">IF(AND(R101&lt;&gt;"",R101=3,S101=0),3,              (IF(AND(R101&lt;&gt;"",R101=3,S101=1),3,                           (IF(AND(R101&lt;&gt;"",R101=3,S101=2),2,                        (IF(AND(R101&lt;&gt;"",R101=2),1,                                                 (IF(AND(R101&lt;&gt;"",R101=1),0,                                                               (IF(AND(R101&lt;&gt;"",R101=0),0,                                                                                0)))))))))))</f>
        <v>0</v>
      </c>
      <c r="U101" s="219" t="n">
        <f aca="false">IF(AND(S101&lt;&gt;"",S101=3,R101=0),3,              (IF(AND(S101&lt;&gt;"",S101=3,R101=1),3,                           (IF(AND(S101&lt;&gt;"",S101=3,R101=2),2,                        (IF(AND(S101&lt;&gt;"",S101=2),1,                                                 (IF(AND(S101&lt;&gt;"",S101=1),0,                                                               (IF(AND(S101&lt;&gt;"",S101=0),0,                                                                                0)))))))))))</f>
        <v>0</v>
      </c>
      <c r="V101" s="237"/>
      <c r="W101" s="237"/>
      <c r="X101" s="237"/>
      <c r="Y101" s="237"/>
      <c r="Z101" s="237"/>
      <c r="AA101" s="237"/>
      <c r="AB101" s="237"/>
      <c r="AC101" s="237"/>
      <c r="AD101" s="237"/>
      <c r="AE101" s="237"/>
      <c r="AF101" s="237"/>
      <c r="AG101" s="237"/>
      <c r="AH101" s="237"/>
      <c r="AI101" s="237"/>
      <c r="AJ101" s="237"/>
      <c r="AK101" s="237"/>
      <c r="AL101" s="237"/>
      <c r="AM101" s="238" t="str">
        <f aca="true">IF(U101&lt;&gt;"","",IF(C101&lt;&gt;"","verlegt",IF(B101&lt;TODAY(),"offen","")))</f>
        <v/>
      </c>
      <c r="AN101" s="238"/>
      <c r="AO101" s="239" t="str">
        <f aca="true">IF(U101&lt;&gt;"","",IF(C101="","",IF(C101&lt;TODAY(),"offen","")))</f>
        <v/>
      </c>
      <c r="AP101" s="239"/>
      <c r="AQ101" s="223" t="n">
        <f aca="false">IF(F101&gt;G101,1,0)</f>
        <v>0</v>
      </c>
      <c r="AR101" s="223" t="n">
        <f aca="false">IF(G101&gt;F101,1,0)</f>
        <v>0</v>
      </c>
      <c r="AS101" s="27" t="n">
        <f aca="false">IF(H101&gt;I101,1,0)</f>
        <v>0</v>
      </c>
      <c r="AT101" s="27" t="n">
        <f aca="false">IF(I101&gt;H101,1,0)</f>
        <v>0</v>
      </c>
      <c r="AU101" s="223" t="n">
        <f aca="false">IF(J101&gt;K101,1,0)</f>
        <v>0</v>
      </c>
      <c r="AV101" s="223" t="n">
        <f aca="false">IF(K101&gt;J101,1,0)</f>
        <v>0</v>
      </c>
      <c r="AW101" s="27" t="n">
        <f aca="false">IF(L101&gt;M101,1,0)</f>
        <v>0</v>
      </c>
      <c r="AX101" s="27" t="n">
        <f aca="false">IF(M101&gt;L101,1,0)</f>
        <v>0</v>
      </c>
      <c r="AY101" s="223" t="n">
        <f aca="false">IF(N101&gt;O101,1,0)</f>
        <v>0</v>
      </c>
      <c r="AZ101" s="223" t="n">
        <f aca="false">IF(O101&gt;N101,1,0)</f>
        <v>0</v>
      </c>
      <c r="BA101" s="177" t="n">
        <f aca="false">IF(T101=3,1,0)</f>
        <v>0</v>
      </c>
      <c r="BB101" s="177" t="n">
        <f aca="false">IF(T101=2,1,0)</f>
        <v>0</v>
      </c>
      <c r="BC101" s="177" t="n">
        <f aca="false">IF(T101=1,1,0)</f>
        <v>0</v>
      </c>
      <c r="BD101" s="177" t="n">
        <f aca="false">IF(AND(T101=0,U101&lt;&gt;0),1,0)</f>
        <v>0</v>
      </c>
      <c r="BE101" s="177" t="n">
        <f aca="false">IF(U132=3,1,0)</f>
        <v>0</v>
      </c>
      <c r="BF101" s="177" t="n">
        <f aca="false">IF(U132=2,1,0)</f>
        <v>0</v>
      </c>
      <c r="BG101" s="177" t="n">
        <f aca="false">IF(U132=1,1,0)</f>
        <v>0</v>
      </c>
      <c r="BH101" s="177" t="n">
        <f aca="false">IF(AND(U132=0,T132&lt;&gt;0),1,0)</f>
        <v>0</v>
      </c>
      <c r="BI101" s="27"/>
    </row>
    <row r="102" customFormat="false" ht="13.5" hidden="true" customHeight="true" outlineLevel="0" collapsed="false">
      <c r="A102" s="224"/>
      <c r="B102" s="225"/>
      <c r="C102" s="263"/>
      <c r="D102" s="262" t="str">
        <f aca="false">D101</f>
        <v>Rodenbach/Weilerbach</v>
      </c>
      <c r="E102" s="228" t="n">
        <f aca="false">E30</f>
        <v>0</v>
      </c>
      <c r="F102" s="231"/>
      <c r="G102" s="232"/>
      <c r="H102" s="229"/>
      <c r="I102" s="230"/>
      <c r="J102" s="231"/>
      <c r="K102" s="232"/>
      <c r="L102" s="229"/>
      <c r="M102" s="230"/>
      <c r="N102" s="231"/>
      <c r="O102" s="232"/>
      <c r="P102" s="235" t="str">
        <f aca="false">IF(F102="","",F102+H102+J102+L102+N102)</f>
        <v/>
      </c>
      <c r="Q102" s="236" t="str">
        <f aca="false">IF(G102="","",G102+I102+K102+M102+O102)</f>
        <v/>
      </c>
      <c r="R102" s="235" t="str">
        <f aca="false">IF(F102="","",AQ102+AS102+AU102+AW102+AY102)</f>
        <v/>
      </c>
      <c r="S102" s="236" t="str">
        <f aca="false">IF(G102="","",AR102+AT102+AV102+AX102+AZ102)</f>
        <v/>
      </c>
      <c r="T102" s="218" t="n">
        <f aca="false">IF(AND(R102&lt;&gt;"",R102=3,S102=0),3,              (IF(AND(R102&lt;&gt;"",R102=3,S102=1),3,                           (IF(AND(R102&lt;&gt;"",R102=3,S102=2),2,                        (IF(AND(R102&lt;&gt;"",R102=2),1,                                                 (IF(AND(R102&lt;&gt;"",R102=1),0,                                                               (IF(AND(R102&lt;&gt;"",R102=0),0,                                                                                0)))))))))))</f>
        <v>0</v>
      </c>
      <c r="U102" s="219" t="n">
        <f aca="false">IF(AND(S102&lt;&gt;"",S102=3,R102=0),3,              (IF(AND(S102&lt;&gt;"",S102=3,R102=1),3,                           (IF(AND(S102&lt;&gt;"",S102=3,R102=2),2,                        (IF(AND(S102&lt;&gt;"",S102=2),1,                                                 (IF(AND(S102&lt;&gt;"",S102=1),0,                                                               (IF(AND(S102&lt;&gt;"",S102=0),0,                                                                                0)))))))))))</f>
        <v>0</v>
      </c>
      <c r="V102" s="237"/>
      <c r="W102" s="237"/>
      <c r="X102" s="237"/>
      <c r="Y102" s="237"/>
      <c r="Z102" s="237"/>
      <c r="AA102" s="237"/>
      <c r="AB102" s="237"/>
      <c r="AC102" s="237"/>
      <c r="AD102" s="237"/>
      <c r="AE102" s="237"/>
      <c r="AF102" s="237"/>
      <c r="AG102" s="237"/>
      <c r="AH102" s="237"/>
      <c r="AI102" s="237"/>
      <c r="AJ102" s="237"/>
      <c r="AK102" s="237"/>
      <c r="AL102" s="237"/>
      <c r="AM102" s="238" t="str">
        <f aca="true">IF(U102&lt;&gt;"","",IF(C102&lt;&gt;"","verlegt",IF(B102&lt;TODAY(),"offen","")))</f>
        <v/>
      </c>
      <c r="AN102" s="238"/>
      <c r="AO102" s="239" t="str">
        <f aca="true">IF(U102&lt;&gt;"","",IF(C102="","",IF(C102&lt;TODAY(),"offen","")))</f>
        <v/>
      </c>
      <c r="AP102" s="239"/>
      <c r="AQ102" s="223" t="n">
        <f aca="false">IF(F102&gt;G102,1,0)</f>
        <v>0</v>
      </c>
      <c r="AR102" s="223" t="n">
        <f aca="false">IF(G102&gt;F102,1,0)</f>
        <v>0</v>
      </c>
      <c r="AS102" s="27" t="n">
        <f aca="false">IF(H102&gt;I102,1,0)</f>
        <v>0</v>
      </c>
      <c r="AT102" s="27" t="n">
        <f aca="false">IF(I102&gt;H102,1,0)</f>
        <v>0</v>
      </c>
      <c r="AU102" s="223" t="n">
        <f aca="false">IF(J102&gt;K102,1,0)</f>
        <v>0</v>
      </c>
      <c r="AV102" s="223" t="n">
        <f aca="false">IF(K102&gt;J102,1,0)</f>
        <v>0</v>
      </c>
      <c r="AW102" s="27" t="n">
        <f aca="false">IF(L102&gt;M102,1,0)</f>
        <v>0</v>
      </c>
      <c r="AX102" s="27" t="n">
        <f aca="false">IF(M102&gt;L102,1,0)</f>
        <v>0</v>
      </c>
      <c r="AY102" s="223" t="n">
        <f aca="false">IF(N102&gt;O102,1,0)</f>
        <v>0</v>
      </c>
      <c r="AZ102" s="223" t="n">
        <f aca="false">IF(O102&gt;N102,1,0)</f>
        <v>0</v>
      </c>
      <c r="BA102" s="177" t="n">
        <f aca="false">IF(T102=3,1,0)</f>
        <v>0</v>
      </c>
      <c r="BB102" s="177" t="n">
        <f aca="false">IF(T102=2,1,0)</f>
        <v>0</v>
      </c>
      <c r="BC102" s="177" t="n">
        <f aca="false">IF(T102=1,1,0)</f>
        <v>0</v>
      </c>
      <c r="BD102" s="177" t="n">
        <f aca="false">IF(AND(T102=0,U102&lt;&gt;0),1,0)</f>
        <v>0</v>
      </c>
      <c r="BE102" s="177" t="n">
        <f aca="false">IF(U143=3,1,0)</f>
        <v>0</v>
      </c>
      <c r="BF102" s="177" t="n">
        <f aca="false">IF(U143=2,1,0)</f>
        <v>0</v>
      </c>
      <c r="BG102" s="177" t="n">
        <f aca="false">IF(U143=1,1,0)</f>
        <v>0</v>
      </c>
      <c r="BH102" s="177" t="n">
        <f aca="false">IF(AND(U143=0,T143&lt;&gt;0),1,0)</f>
        <v>0</v>
      </c>
      <c r="BI102" s="27"/>
    </row>
    <row r="103" customFormat="false" ht="13.5" hidden="true" customHeight="true" outlineLevel="0" collapsed="false">
      <c r="A103" s="241"/>
      <c r="B103" s="242"/>
      <c r="C103" s="265"/>
      <c r="D103" s="266" t="str">
        <f aca="false">D102</f>
        <v>Rodenbach/Weilerbach</v>
      </c>
      <c r="E103" s="267" t="n">
        <f aca="false">E33</f>
        <v>0</v>
      </c>
      <c r="F103" s="247"/>
      <c r="G103" s="248"/>
      <c r="H103" s="245"/>
      <c r="I103" s="246"/>
      <c r="J103" s="247"/>
      <c r="K103" s="248"/>
      <c r="L103" s="245"/>
      <c r="M103" s="246"/>
      <c r="N103" s="247"/>
      <c r="O103" s="248"/>
      <c r="P103" s="251" t="str">
        <f aca="false">IF(F103="","",F103+H103+J103+L103+N103)</f>
        <v/>
      </c>
      <c r="Q103" s="252" t="str">
        <f aca="false">IF(G103="","",G103+I103+K103+M103+O103)</f>
        <v/>
      </c>
      <c r="R103" s="251" t="str">
        <f aca="false">IF(F103="","",AQ103+AS103+AU103+AW103+AY103)</f>
        <v/>
      </c>
      <c r="S103" s="252" t="str">
        <f aca="false">IF(G103="","",AR103+AT103+AV103+AX103+AZ103)</f>
        <v/>
      </c>
      <c r="T103" s="218" t="n">
        <f aca="false">IF(AND(R103&lt;&gt;"",R103=3,S103=0),3,              (IF(AND(R103&lt;&gt;"",R103=3,S103=1),3,                           (IF(AND(R103&lt;&gt;"",R103=3,S103=2),2,                        (IF(AND(R103&lt;&gt;"",R103=2),1,                                                 (IF(AND(R103&lt;&gt;"",R103=1),0,                                                               (IF(AND(R103&lt;&gt;"",R103=0),0,                                                                                0)))))))))))</f>
        <v>0</v>
      </c>
      <c r="U103" s="219" t="n">
        <f aca="false">IF(AND(S103&lt;&gt;"",S103=3,R103=0),3,              (IF(AND(S103&lt;&gt;"",S103=3,R103=1),3,                           (IF(AND(S103&lt;&gt;"",S103=3,R103=2),2,                        (IF(AND(S103&lt;&gt;"",S103=2),1,                                                 (IF(AND(S103&lt;&gt;"",S103=1),0,                                                               (IF(AND(S103&lt;&gt;"",S103=0),0,                                                                                0)))))))))))</f>
        <v>0</v>
      </c>
      <c r="V103" s="253"/>
      <c r="W103" s="253"/>
      <c r="X103" s="253"/>
      <c r="Y103" s="253"/>
      <c r="Z103" s="253"/>
      <c r="AA103" s="253"/>
      <c r="AB103" s="253"/>
      <c r="AC103" s="253"/>
      <c r="AD103" s="253"/>
      <c r="AE103" s="253"/>
      <c r="AF103" s="253"/>
      <c r="AG103" s="253"/>
      <c r="AH103" s="253"/>
      <c r="AI103" s="253"/>
      <c r="AJ103" s="253"/>
      <c r="AK103" s="253"/>
      <c r="AL103" s="253"/>
      <c r="AM103" s="254" t="str">
        <f aca="true">IF(U103&lt;&gt;"","",IF(C103&lt;&gt;"","verlegt",IF(B103&lt;TODAY(),"offen","")))</f>
        <v/>
      </c>
      <c r="AN103" s="254"/>
      <c r="AO103" s="255" t="str">
        <f aca="true">IF(U103&lt;&gt;"","",IF(C103="","",IF(C103&lt;TODAY(),"offen","")))</f>
        <v/>
      </c>
      <c r="AP103" s="255"/>
      <c r="AQ103" s="223" t="n">
        <f aca="false">IF(F103&gt;G103,1,0)</f>
        <v>0</v>
      </c>
      <c r="AR103" s="223" t="n">
        <f aca="false">IF(G103&gt;F103,1,0)</f>
        <v>0</v>
      </c>
      <c r="AS103" s="27" t="n">
        <f aca="false">IF(H103&gt;I103,1,0)</f>
        <v>0</v>
      </c>
      <c r="AT103" s="27" t="n">
        <f aca="false">IF(I103&gt;H103,1,0)</f>
        <v>0</v>
      </c>
      <c r="AU103" s="223" t="n">
        <f aca="false">IF(J103&gt;K103,1,0)</f>
        <v>0</v>
      </c>
      <c r="AV103" s="223" t="n">
        <f aca="false">IF(K103&gt;J103,1,0)</f>
        <v>0</v>
      </c>
      <c r="AW103" s="27" t="n">
        <f aca="false">IF(L103&gt;M103,1,0)</f>
        <v>0</v>
      </c>
      <c r="AX103" s="27" t="n">
        <f aca="false">IF(M103&gt;L103,1,0)</f>
        <v>0</v>
      </c>
      <c r="AY103" s="223" t="n">
        <f aca="false">IF(N103&gt;O103,1,0)</f>
        <v>0</v>
      </c>
      <c r="AZ103" s="223" t="n">
        <f aca="false">IF(O103&gt;N103,1,0)</f>
        <v>0</v>
      </c>
      <c r="BA103" s="177" t="n">
        <f aca="false">IF(T103=3,1,0)</f>
        <v>0</v>
      </c>
      <c r="BB103" s="177" t="n">
        <f aca="false">IF(T103=2,1,0)</f>
        <v>0</v>
      </c>
      <c r="BC103" s="177" t="n">
        <f aca="false">IF(T103=1,1,0)</f>
        <v>0</v>
      </c>
      <c r="BD103" s="177" t="n">
        <f aca="false">IF(AND(T103=0,U103&lt;&gt;0),1,0)</f>
        <v>0</v>
      </c>
      <c r="BE103" s="177" t="n">
        <f aca="false">IF(U154=3,1,0)</f>
        <v>0</v>
      </c>
      <c r="BF103" s="177" t="n">
        <f aca="false">IF(U154=2,1,0)</f>
        <v>0</v>
      </c>
      <c r="BG103" s="177" t="n">
        <f aca="false">IF(U154=1,1,0)</f>
        <v>0</v>
      </c>
      <c r="BH103" s="177" t="n">
        <f aca="false">IF(AND(U154=0,T154&lt;&gt;0),1,0)</f>
        <v>0</v>
      </c>
      <c r="BI103" s="27"/>
    </row>
    <row r="104" customFormat="false" ht="13.5" hidden="false" customHeight="true" outlineLevel="0" collapsed="false">
      <c r="A104" s="26"/>
      <c r="C104" s="27"/>
      <c r="D104" s="24"/>
      <c r="E104" s="24"/>
      <c r="T104" s="218" t="n">
        <f aca="false">IF(AND(R104&lt;&gt;"",R104=3,S104=0),3,              (IF(AND(R104&lt;&gt;"",R104=3,S104=1),3,                           (IF(AND(R104&lt;&gt;"",R104=3,S104=2),2,                        (IF(AND(R104&lt;&gt;"",R104=2),1,                                                 (IF(AND(R104&lt;&gt;"",R104=1),0,                                                               (IF(AND(R104&lt;&gt;"",R104=0),0,                                                                                0)))))))))))</f>
        <v>0</v>
      </c>
      <c r="U104" s="219" t="n">
        <f aca="false">IF(AND(S104&lt;&gt;"",S104=3,R104=0),3,              (IF(AND(S104&lt;&gt;"",S104=3,R104=1),3,                           (IF(AND(S104&lt;&gt;"",S104=3,R104=2),2,                        (IF(AND(S104&lt;&gt;"",S104=2),1,                                                 (IF(AND(S104&lt;&gt;"",S104=1),0,                                                               (IF(AND(S104&lt;&gt;"",S104=0),0,                                                                                0)))))))))))</f>
        <v>0</v>
      </c>
      <c r="V104" s="256"/>
      <c r="W104" s="256"/>
      <c r="X104" s="257"/>
      <c r="Y104" s="257"/>
      <c r="Z104" s="257"/>
      <c r="AA104" s="257"/>
      <c r="AB104" s="257"/>
      <c r="AC104" s="257"/>
      <c r="AD104" s="257"/>
      <c r="AE104" s="257"/>
      <c r="AF104" s="257"/>
      <c r="AG104" s="257"/>
      <c r="AH104" s="257"/>
      <c r="AI104" s="257"/>
      <c r="AJ104" s="257"/>
      <c r="AK104" s="257"/>
      <c r="AL104" s="257"/>
      <c r="AM104" s="257"/>
      <c r="AQ104" s="223"/>
      <c r="AR104" s="223"/>
      <c r="AS104" s="27"/>
      <c r="AT104" s="27"/>
      <c r="AU104" s="223"/>
      <c r="AV104" s="223"/>
      <c r="AW104" s="27"/>
      <c r="AX104" s="27"/>
      <c r="AY104" s="223"/>
      <c r="AZ104" s="223"/>
      <c r="BA104" s="258" t="n">
        <f aca="false">SUM(BA94:BA103)</f>
        <v>0</v>
      </c>
      <c r="BB104" s="258" t="n">
        <f aca="false">SUM(BB94:BB103)</f>
        <v>0</v>
      </c>
      <c r="BC104" s="258" t="n">
        <f aca="false">SUM(BC94:BC103)</f>
        <v>0</v>
      </c>
      <c r="BD104" s="258" t="n">
        <f aca="false">SUM(BD94:BD103)</f>
        <v>0</v>
      </c>
      <c r="BE104" s="258" t="n">
        <f aca="false">SUM(BE94:BE103)</f>
        <v>0</v>
      </c>
      <c r="BF104" s="258" t="n">
        <f aca="false">SUM(BF94:BF103)</f>
        <v>0</v>
      </c>
      <c r="BG104" s="258" t="n">
        <f aca="false">SUM(BG94:BG103)</f>
        <v>0</v>
      </c>
      <c r="BH104" s="258" t="n">
        <f aca="false">SUM(BH94:BH103)</f>
        <v>0</v>
      </c>
      <c r="BI104" s="27" t="n">
        <f aca="false">SUM(BA104:BH104)</f>
        <v>0</v>
      </c>
    </row>
    <row r="105" customFormat="false" ht="13.5" hidden="true" customHeight="true" outlineLevel="0" collapsed="false">
      <c r="A105" s="205"/>
      <c r="B105" s="206"/>
      <c r="C105" s="268"/>
      <c r="D105" s="260" t="n">
        <f aca="false">E21</f>
        <v>0</v>
      </c>
      <c r="E105" s="209" t="str">
        <f aca="false">E3</f>
        <v>TV Rodenbach Gold</v>
      </c>
      <c r="F105" s="212"/>
      <c r="G105" s="213"/>
      <c r="H105" s="210"/>
      <c r="I105" s="211"/>
      <c r="J105" s="212"/>
      <c r="K105" s="213"/>
      <c r="L105" s="210"/>
      <c r="M105" s="211"/>
      <c r="N105" s="212"/>
      <c r="O105" s="213"/>
      <c r="P105" s="216" t="str">
        <f aca="false">IF(F105="","",F105+H105+J105+L105+N105)</f>
        <v/>
      </c>
      <c r="Q105" s="217" t="str">
        <f aca="false">IF(G105="","",G105+I105+K105+M105+O105)</f>
        <v/>
      </c>
      <c r="R105" s="216" t="str">
        <f aca="false">IF(F105="","",AQ105+AS105+AU105+AW105+AY105)</f>
        <v/>
      </c>
      <c r="S105" s="217" t="str">
        <f aca="false">IF(G105="","",AR105+AT105+AV105+AX105+AZ105)</f>
        <v/>
      </c>
      <c r="T105" s="218" t="n">
        <f aca="false">IF(AND(R105&lt;&gt;"",R105=3,S105=0),3,              (IF(AND(R105&lt;&gt;"",R105=3,S105=1),3,                           (IF(AND(R105&lt;&gt;"",R105=3,S105=2),2,                        (IF(AND(R105&lt;&gt;"",R105=2),1,                                                 (IF(AND(R105&lt;&gt;"",R105=1),0,                                                               (IF(AND(R105&lt;&gt;"",R105=0),0,                                                                                0)))))))))))</f>
        <v>0</v>
      </c>
      <c r="U105" s="219" t="n">
        <f aca="false">IF(AND(S105&lt;&gt;"",S105=3,R105=0),3,              (IF(AND(S105&lt;&gt;"",S105=3,R105=1),3,                           (IF(AND(S105&lt;&gt;"",S105=3,R105=2),2,                        (IF(AND(S105&lt;&gt;"",S105=2),1,                                                 (IF(AND(S105&lt;&gt;"",S105=1),0,                                                               (IF(AND(S105&lt;&gt;"",S105=0),0,                                                                                0)))))))))))</f>
        <v>0</v>
      </c>
      <c r="V105" s="220"/>
      <c r="W105" s="220"/>
      <c r="X105" s="220"/>
      <c r="Y105" s="220"/>
      <c r="Z105" s="220"/>
      <c r="AA105" s="220"/>
      <c r="AB105" s="220"/>
      <c r="AC105" s="220"/>
      <c r="AD105" s="220"/>
      <c r="AE105" s="220"/>
      <c r="AF105" s="220"/>
      <c r="AG105" s="220"/>
      <c r="AH105" s="220"/>
      <c r="AI105" s="220"/>
      <c r="AJ105" s="220"/>
      <c r="AK105" s="220"/>
      <c r="AL105" s="220"/>
      <c r="AM105" s="221" t="str">
        <f aca="true">IF(U105&lt;&gt;"","",IF(C105&lt;&gt;"","verlegt",IF(B105&lt;TODAY(),"offen","")))</f>
        <v/>
      </c>
      <c r="AN105" s="221"/>
      <c r="AO105" s="222" t="str">
        <f aca="true">IF(U105&lt;&gt;"","",IF(C105="","",IF(C105&lt;TODAY(),"offen","")))</f>
        <v/>
      </c>
      <c r="AP105" s="222"/>
      <c r="AQ105" s="223" t="n">
        <f aca="false">IF(F105&gt;G105,1,0)</f>
        <v>0</v>
      </c>
      <c r="AR105" s="223" t="n">
        <f aca="false">IF(G105&gt;F105,1,0)</f>
        <v>0</v>
      </c>
      <c r="AS105" s="27" t="n">
        <f aca="false">IF(H105&gt;I105,1,0)</f>
        <v>0</v>
      </c>
      <c r="AT105" s="27" t="n">
        <f aca="false">IF(I105&gt;H105,1,0)</f>
        <v>0</v>
      </c>
      <c r="AU105" s="223" t="n">
        <f aca="false">IF(J105&gt;K105,1,0)</f>
        <v>0</v>
      </c>
      <c r="AV105" s="223" t="n">
        <f aca="false">IF(K105&gt;J105,1,0)</f>
        <v>0</v>
      </c>
      <c r="AW105" s="27" t="n">
        <f aca="false">IF(L105&gt;M105,1,0)</f>
        <v>0</v>
      </c>
      <c r="AX105" s="27" t="n">
        <f aca="false">IF(M105&gt;L105,1,0)</f>
        <v>0</v>
      </c>
      <c r="AY105" s="223" t="n">
        <f aca="false">IF(N105&gt;O105,1,0)</f>
        <v>0</v>
      </c>
      <c r="AZ105" s="223" t="n">
        <f aca="false">IF(O105&gt;N105,1,0)</f>
        <v>0</v>
      </c>
      <c r="BA105" s="177" t="n">
        <f aca="false">IF(T105=3,1,0)</f>
        <v>0</v>
      </c>
      <c r="BB105" s="177" t="n">
        <f aca="false">IF(T105=2,1,0)</f>
        <v>0</v>
      </c>
      <c r="BC105" s="177" t="n">
        <f aca="false">IF(T105=1,1,0)</f>
        <v>0</v>
      </c>
      <c r="BD105" s="177" t="n">
        <f aca="false">IF(AND(T105=0,U105&lt;&gt;0),1,0)</f>
        <v>0</v>
      </c>
      <c r="BE105" s="177" t="n">
        <f aca="false">IF(U44=3,1,0)</f>
        <v>0</v>
      </c>
      <c r="BF105" s="177" t="n">
        <f aca="false">IF(U44=2,1,0)</f>
        <v>0</v>
      </c>
      <c r="BG105" s="177" t="n">
        <f aca="false">IF(U44=1,1,0)</f>
        <v>0</v>
      </c>
      <c r="BH105" s="177" t="n">
        <f aca="false">IF(AND(U44=0,T44&lt;&gt;0),1,0)</f>
        <v>0</v>
      </c>
      <c r="BI105" s="27"/>
    </row>
    <row r="106" customFormat="false" ht="13.5" hidden="true" customHeight="true" outlineLevel="0" collapsed="false">
      <c r="A106" s="224"/>
      <c r="B106" s="225"/>
      <c r="C106" s="263"/>
      <c r="D106" s="262" t="n">
        <f aca="false">D105</f>
        <v>0</v>
      </c>
      <c r="E106" s="228" t="str">
        <f aca="false">E6</f>
        <v>TSG Trppstadt</v>
      </c>
      <c r="F106" s="231"/>
      <c r="G106" s="232"/>
      <c r="H106" s="229"/>
      <c r="I106" s="230"/>
      <c r="J106" s="231"/>
      <c r="K106" s="232"/>
      <c r="L106" s="229"/>
      <c r="M106" s="230"/>
      <c r="N106" s="231"/>
      <c r="O106" s="232"/>
      <c r="P106" s="235" t="str">
        <f aca="false">IF(F106="","",F106+H106+J106+L106+N106)</f>
        <v/>
      </c>
      <c r="Q106" s="236" t="str">
        <f aca="false">IF(G106="","",G106+I106+K106+M106+O106)</f>
        <v/>
      </c>
      <c r="R106" s="235" t="str">
        <f aca="false">IF(F106="","",AQ106+AS106+AU106+AW106+AY106)</f>
        <v/>
      </c>
      <c r="S106" s="236" t="str">
        <f aca="false">IF(G106="","",AR106+AT106+AV106+AX106+AZ106)</f>
        <v/>
      </c>
      <c r="T106" s="218" t="n">
        <f aca="false">IF(AND(R106&lt;&gt;"",R106=3,S106=0),3,              (IF(AND(R106&lt;&gt;"",R106=3,S106=1),3,                           (IF(AND(R106&lt;&gt;"",R106=3,S106=2),2,                        (IF(AND(R106&lt;&gt;"",R106=2),1,                                                 (IF(AND(R106&lt;&gt;"",R106=1),0,                                                               (IF(AND(R106&lt;&gt;"",R106=0),0,                                                                                0)))))))))))</f>
        <v>0</v>
      </c>
      <c r="U106" s="219" t="n">
        <f aca="false">IF(AND(S106&lt;&gt;"",S106=3,R106=0),3,              (IF(AND(S106&lt;&gt;"",S106=3,R106=1),3,                           (IF(AND(S106&lt;&gt;"",S106=3,R106=2),2,                        (IF(AND(S106&lt;&gt;"",S106=2),1,                                                 (IF(AND(S106&lt;&gt;"",S106=1),0,                                                               (IF(AND(S106&lt;&gt;"",S106=0),0,                                                                                0)))))))))))</f>
        <v>0</v>
      </c>
      <c r="V106" s="237"/>
      <c r="W106" s="237"/>
      <c r="X106" s="237"/>
      <c r="Y106" s="237"/>
      <c r="Z106" s="237"/>
      <c r="AA106" s="237"/>
      <c r="AB106" s="237"/>
      <c r="AC106" s="237"/>
      <c r="AD106" s="237"/>
      <c r="AE106" s="237"/>
      <c r="AF106" s="237"/>
      <c r="AG106" s="237"/>
      <c r="AH106" s="237"/>
      <c r="AI106" s="237"/>
      <c r="AJ106" s="237"/>
      <c r="AK106" s="237"/>
      <c r="AL106" s="237"/>
      <c r="AM106" s="238" t="str">
        <f aca="true">IF(U106&lt;&gt;"","",IF(C106&lt;&gt;"","verlegt",IF(B106&lt;TODAY(),"offen","")))</f>
        <v/>
      </c>
      <c r="AN106" s="238"/>
      <c r="AO106" s="239" t="str">
        <f aca="true">IF(U106&lt;&gt;"","",IF(C106="","",IF(C106&lt;TODAY(),"offen","")))</f>
        <v/>
      </c>
      <c r="AP106" s="239"/>
      <c r="AQ106" s="223" t="n">
        <f aca="false">IF(F106&gt;G106,1,0)</f>
        <v>0</v>
      </c>
      <c r="AR106" s="223" t="n">
        <f aca="false">IF(G106&gt;F106,1,0)</f>
        <v>0</v>
      </c>
      <c r="AS106" s="27" t="n">
        <f aca="false">IF(H106&gt;I106,1,0)</f>
        <v>0</v>
      </c>
      <c r="AT106" s="27" t="n">
        <f aca="false">IF(I106&gt;H106,1,0)</f>
        <v>0</v>
      </c>
      <c r="AU106" s="223" t="n">
        <f aca="false">IF(J106&gt;K106,1,0)</f>
        <v>0</v>
      </c>
      <c r="AV106" s="223" t="n">
        <f aca="false">IF(K106&gt;J106,1,0)</f>
        <v>0</v>
      </c>
      <c r="AW106" s="27" t="n">
        <f aca="false">IF(L106&gt;M106,1,0)</f>
        <v>0</v>
      </c>
      <c r="AX106" s="27" t="n">
        <f aca="false">IF(M106&gt;L106,1,0)</f>
        <v>0</v>
      </c>
      <c r="AY106" s="223" t="n">
        <f aca="false">IF(N106&gt;O106,1,0)</f>
        <v>0</v>
      </c>
      <c r="AZ106" s="223" t="n">
        <f aca="false">IF(O106&gt;N106,1,0)</f>
        <v>0</v>
      </c>
      <c r="BA106" s="177" t="n">
        <f aca="false">IF(T106=3,1,0)</f>
        <v>0</v>
      </c>
      <c r="BB106" s="177" t="n">
        <f aca="false">IF(T106=2,1,0)</f>
        <v>0</v>
      </c>
      <c r="BC106" s="177" t="n">
        <f aca="false">IF(T106=1,1,0)</f>
        <v>0</v>
      </c>
      <c r="BD106" s="177" t="n">
        <f aca="false">IF(AND(T106=0,U106&lt;&gt;0),1,0)</f>
        <v>0</v>
      </c>
      <c r="BE106" s="177" t="n">
        <f aca="false">IF(U55=3,1,0)</f>
        <v>0</v>
      </c>
      <c r="BF106" s="177" t="n">
        <f aca="false">IF(U55=2,1,0)</f>
        <v>0</v>
      </c>
      <c r="BG106" s="177" t="n">
        <f aca="false">IF(U55=1,1,0)</f>
        <v>0</v>
      </c>
      <c r="BH106" s="177" t="n">
        <f aca="false">IF(AND(U55=0,T55&lt;&gt;0),1,0)</f>
        <v>0</v>
      </c>
      <c r="BI106" s="27"/>
    </row>
    <row r="107" customFormat="false" ht="13.5" hidden="true" customHeight="true" outlineLevel="0" collapsed="false">
      <c r="A107" s="224"/>
      <c r="B107" s="225"/>
      <c r="C107" s="263"/>
      <c r="D107" s="262" t="n">
        <f aca="false">D106</f>
        <v>0</v>
      </c>
      <c r="E107" s="228" t="str">
        <f aca="false">E9</f>
        <v>Tv Rodenbach Silver</v>
      </c>
      <c r="F107" s="231"/>
      <c r="G107" s="232"/>
      <c r="H107" s="229"/>
      <c r="I107" s="230"/>
      <c r="J107" s="231"/>
      <c r="K107" s="232"/>
      <c r="L107" s="229"/>
      <c r="M107" s="230"/>
      <c r="N107" s="231"/>
      <c r="O107" s="232"/>
      <c r="P107" s="235" t="str">
        <f aca="false">IF(F107="","",F107+H107+J107+L107+N107)</f>
        <v/>
      </c>
      <c r="Q107" s="236" t="str">
        <f aca="false">IF(G107="","",G107+I107+K107+M107+O107)</f>
        <v/>
      </c>
      <c r="R107" s="235" t="str">
        <f aca="false">IF(F107="","",AQ107+AS107+AU107+AW107+AY107)</f>
        <v/>
      </c>
      <c r="S107" s="236" t="str">
        <f aca="false">IF(G107="","",AR107+AT107+AV107+AX107+AZ107)</f>
        <v/>
      </c>
      <c r="T107" s="218" t="n">
        <f aca="false">IF(AND(R107&lt;&gt;"",R107=3,S107=0),3,              (IF(AND(R107&lt;&gt;"",R107=3,S107=1),3,                           (IF(AND(R107&lt;&gt;"",R107=3,S107=2),2,                        (IF(AND(R107&lt;&gt;"",R107=2),1,                                                 (IF(AND(R107&lt;&gt;"",R107=1),0,                                                               (IF(AND(R107&lt;&gt;"",R107=0),0,                                                                                0)))))))))))</f>
        <v>0</v>
      </c>
      <c r="U107" s="219" t="n">
        <f aca="false">IF(AND(S107&lt;&gt;"",S107=3,R107=0),3,              (IF(AND(S107&lt;&gt;"",S107=3,R107=1),3,                           (IF(AND(S107&lt;&gt;"",S107=3,R107=2),2,                        (IF(AND(S107&lt;&gt;"",S107=2),1,                                                 (IF(AND(S107&lt;&gt;"",S107=1),0,                                                               (IF(AND(S107&lt;&gt;"",S107=0),0,                                                                                0)))))))))))</f>
        <v>0</v>
      </c>
      <c r="V107" s="237"/>
      <c r="W107" s="237"/>
      <c r="X107" s="237"/>
      <c r="Y107" s="237"/>
      <c r="Z107" s="237"/>
      <c r="AA107" s="237"/>
      <c r="AB107" s="237"/>
      <c r="AC107" s="237"/>
      <c r="AD107" s="237"/>
      <c r="AE107" s="237"/>
      <c r="AF107" s="237"/>
      <c r="AG107" s="237"/>
      <c r="AH107" s="237"/>
      <c r="AI107" s="237"/>
      <c r="AJ107" s="237"/>
      <c r="AK107" s="237"/>
      <c r="AL107" s="237"/>
      <c r="AM107" s="238" t="str">
        <f aca="true">IF(U107&lt;&gt;"","",IF(C107&lt;&gt;"","verlegt",IF(B107&lt;TODAY(),"offen","")))</f>
        <v/>
      </c>
      <c r="AN107" s="238"/>
      <c r="AO107" s="239" t="str">
        <f aca="true">IF(U107&lt;&gt;"","",IF(C107="","",IF(C107&lt;TODAY(),"offen","")))</f>
        <v/>
      </c>
      <c r="AP107" s="239"/>
      <c r="AQ107" s="223" t="n">
        <f aca="false">IF(F107&gt;G107,1,0)</f>
        <v>0</v>
      </c>
      <c r="AR107" s="223" t="n">
        <f aca="false">IF(G107&gt;F107,1,0)</f>
        <v>0</v>
      </c>
      <c r="AS107" s="27" t="n">
        <f aca="false">IF(H107&gt;I107,1,0)</f>
        <v>0</v>
      </c>
      <c r="AT107" s="27" t="n">
        <f aca="false">IF(I107&gt;H107,1,0)</f>
        <v>0</v>
      </c>
      <c r="AU107" s="223" t="n">
        <f aca="false">IF(J107&gt;K107,1,0)</f>
        <v>0</v>
      </c>
      <c r="AV107" s="223" t="n">
        <f aca="false">IF(K107&gt;J107,1,0)</f>
        <v>0</v>
      </c>
      <c r="AW107" s="27" t="n">
        <f aca="false">IF(L107&gt;M107,1,0)</f>
        <v>0</v>
      </c>
      <c r="AX107" s="27" t="n">
        <f aca="false">IF(M107&gt;L107,1,0)</f>
        <v>0</v>
      </c>
      <c r="AY107" s="223" t="n">
        <f aca="false">IF(N107&gt;O107,1,0)</f>
        <v>0</v>
      </c>
      <c r="AZ107" s="223" t="n">
        <f aca="false">IF(O107&gt;N107,1,0)</f>
        <v>0</v>
      </c>
      <c r="BA107" s="177" t="n">
        <f aca="false">IF(T107=3,1,0)</f>
        <v>0</v>
      </c>
      <c r="BB107" s="177" t="n">
        <f aca="false">IF(T107=2,1,0)</f>
        <v>0</v>
      </c>
      <c r="BC107" s="177" t="n">
        <f aca="false">IF(T107=1,1,0)</f>
        <v>0</v>
      </c>
      <c r="BD107" s="177" t="n">
        <f aca="false">IF(AND(T107=0,U107&lt;&gt;0),1,0)</f>
        <v>0</v>
      </c>
      <c r="BE107" s="177" t="n">
        <f aca="false">IF(U66=3,1,0)</f>
        <v>0</v>
      </c>
      <c r="BF107" s="177" t="n">
        <f aca="false">IF(U66=2,1,0)</f>
        <v>0</v>
      </c>
      <c r="BG107" s="177" t="n">
        <f aca="false">IF(U66=1,1,0)</f>
        <v>0</v>
      </c>
      <c r="BH107" s="177" t="n">
        <f aca="false">IF(AND(U66=0,T66&lt;&gt;0),1,0)</f>
        <v>0</v>
      </c>
      <c r="BI107" s="27"/>
    </row>
    <row r="108" customFormat="false" ht="13.5" hidden="true" customHeight="true" outlineLevel="0" collapsed="false">
      <c r="A108" s="224"/>
      <c r="B108" s="225"/>
      <c r="C108" s="263"/>
      <c r="D108" s="262" t="n">
        <f aca="false">D107</f>
        <v>0</v>
      </c>
      <c r="E108" s="228" t="str">
        <f aca="false">E12</f>
        <v>Niederkirchen/Roßbach</v>
      </c>
      <c r="F108" s="231"/>
      <c r="G108" s="232"/>
      <c r="H108" s="229"/>
      <c r="I108" s="230"/>
      <c r="J108" s="231"/>
      <c r="K108" s="232"/>
      <c r="L108" s="229"/>
      <c r="M108" s="230"/>
      <c r="N108" s="231"/>
      <c r="O108" s="232"/>
      <c r="P108" s="235" t="str">
        <f aca="false">IF(F108="","",F108+H108+J108+L108+N108)</f>
        <v/>
      </c>
      <c r="Q108" s="236" t="str">
        <f aca="false">IF(G108="","",G108+I108+K108+M108+O108)</f>
        <v/>
      </c>
      <c r="R108" s="235" t="str">
        <f aca="false">IF(F108="","",AQ108+AS108+AU108+AW108+AY108)</f>
        <v/>
      </c>
      <c r="S108" s="236" t="str">
        <f aca="false">IF(G108="","",AR108+AT108+AV108+AX108+AZ108)</f>
        <v/>
      </c>
      <c r="T108" s="218" t="n">
        <f aca="false">IF(AND(R108&lt;&gt;"",R108=3,S108=0),3,              (IF(AND(R108&lt;&gt;"",R108=3,S108=1),3,                           (IF(AND(R108&lt;&gt;"",R108=3,S108=2),2,                        (IF(AND(R108&lt;&gt;"",R108=2),1,                                                 (IF(AND(R108&lt;&gt;"",R108=1),0,                                                               (IF(AND(R108&lt;&gt;"",R108=0),0,                                                                                0)))))))))))</f>
        <v>0</v>
      </c>
      <c r="U108" s="219" t="n">
        <f aca="false">IF(AND(S108&lt;&gt;"",S108=3,R108=0),3,              (IF(AND(S108&lt;&gt;"",S108=3,R108=1),3,                           (IF(AND(S108&lt;&gt;"",S108=3,R108=2),2,                        (IF(AND(S108&lt;&gt;"",S108=2),1,                                                 (IF(AND(S108&lt;&gt;"",S108=1),0,                                                               (IF(AND(S108&lt;&gt;"",S108=0),0,                                                                                0)))))))))))</f>
        <v>0</v>
      </c>
      <c r="V108" s="237"/>
      <c r="W108" s="237"/>
      <c r="X108" s="237"/>
      <c r="Y108" s="237"/>
      <c r="Z108" s="237"/>
      <c r="AA108" s="237"/>
      <c r="AB108" s="237"/>
      <c r="AC108" s="237"/>
      <c r="AD108" s="237"/>
      <c r="AE108" s="237"/>
      <c r="AF108" s="237"/>
      <c r="AG108" s="237"/>
      <c r="AH108" s="237"/>
      <c r="AI108" s="237"/>
      <c r="AJ108" s="237"/>
      <c r="AK108" s="237"/>
      <c r="AL108" s="237"/>
      <c r="AM108" s="264" t="str">
        <f aca="true">IF(U108&lt;&gt;"","",IF(C108&lt;&gt;"","verlegt",IF(B108&lt;TODAY(),"offen","")))</f>
        <v/>
      </c>
      <c r="AN108" s="264"/>
      <c r="AO108" s="239" t="str">
        <f aca="true">IF(U108&lt;&gt;"","",IF(C108="","",IF(C108&lt;TODAY(),"offen","")))</f>
        <v/>
      </c>
      <c r="AP108" s="239"/>
      <c r="AQ108" s="223" t="n">
        <f aca="false">IF(F108&gt;G108,1,0)</f>
        <v>0</v>
      </c>
      <c r="AR108" s="223" t="n">
        <f aca="false">IF(G108&gt;F108,1,0)</f>
        <v>0</v>
      </c>
      <c r="AS108" s="27" t="n">
        <f aca="false">IF(H108&gt;I108,1,0)</f>
        <v>0</v>
      </c>
      <c r="AT108" s="27" t="n">
        <f aca="false">IF(I108&gt;H108,1,0)</f>
        <v>0</v>
      </c>
      <c r="AU108" s="223" t="n">
        <f aca="false">IF(J108&gt;K108,1,0)</f>
        <v>0</v>
      </c>
      <c r="AV108" s="223" t="n">
        <f aca="false">IF(K108&gt;J108,1,0)</f>
        <v>0</v>
      </c>
      <c r="AW108" s="27" t="n">
        <f aca="false">IF(L108&gt;M108,1,0)</f>
        <v>0</v>
      </c>
      <c r="AX108" s="27" t="n">
        <f aca="false">IF(M108&gt;L108,1,0)</f>
        <v>0</v>
      </c>
      <c r="AY108" s="223" t="n">
        <f aca="false">IF(N108&gt;O108,1,0)</f>
        <v>0</v>
      </c>
      <c r="AZ108" s="223" t="n">
        <f aca="false">IF(O108&gt;N108,1,0)</f>
        <v>0</v>
      </c>
      <c r="BA108" s="177" t="n">
        <f aca="false">IF(T108=3,1,0)</f>
        <v>0</v>
      </c>
      <c r="BB108" s="177" t="n">
        <f aca="false">IF(T108=2,1,0)</f>
        <v>0</v>
      </c>
      <c r="BC108" s="177" t="n">
        <f aca="false">IF(T108=1,1,0)</f>
        <v>0</v>
      </c>
      <c r="BD108" s="177" t="n">
        <f aca="false">IF(AND(T108=0,U108&lt;&gt;0),1,0)</f>
        <v>0</v>
      </c>
      <c r="BE108" s="177" t="n">
        <f aca="false">IF(U77=3,1,0)</f>
        <v>0</v>
      </c>
      <c r="BF108" s="177" t="n">
        <f aca="false">IF(U77=2,1,0)</f>
        <v>0</v>
      </c>
      <c r="BG108" s="177" t="n">
        <f aca="false">IF(U77=1,1,0)</f>
        <v>0</v>
      </c>
      <c r="BH108" s="177" t="n">
        <f aca="false">IF(AND(U77=0,T77&lt;&gt;0),1,0)</f>
        <v>0</v>
      </c>
      <c r="BI108" s="27"/>
    </row>
    <row r="109" customFormat="false" ht="13.5" hidden="true" customHeight="true" outlineLevel="0" collapsed="false">
      <c r="A109" s="224"/>
      <c r="B109" s="225"/>
      <c r="C109" s="261"/>
      <c r="D109" s="262" t="n">
        <f aca="false">D108</f>
        <v>0</v>
      </c>
      <c r="E109" s="228" t="str">
        <f aca="false">E15</f>
        <v>TV Rodenbach Bronze</v>
      </c>
      <c r="F109" s="231"/>
      <c r="G109" s="232"/>
      <c r="H109" s="229"/>
      <c r="I109" s="230"/>
      <c r="J109" s="231"/>
      <c r="K109" s="232"/>
      <c r="L109" s="229"/>
      <c r="M109" s="230"/>
      <c r="N109" s="231"/>
      <c r="O109" s="232"/>
      <c r="P109" s="235" t="str">
        <f aca="false">IF(F109="","",F109+H109+J109+L109+N109)</f>
        <v/>
      </c>
      <c r="Q109" s="236" t="str">
        <f aca="false">IF(G109="","",G109+I109+K109+M109+O109)</f>
        <v/>
      </c>
      <c r="R109" s="235" t="str">
        <f aca="false">IF(F109="","",AQ109+AS109+AU109+AW109+AY109)</f>
        <v/>
      </c>
      <c r="S109" s="236" t="str">
        <f aca="false">IF(G109="","",AR109+AT109+AV109+AX109+AZ109)</f>
        <v/>
      </c>
      <c r="T109" s="218" t="n">
        <f aca="false">IF(AND(R109&lt;&gt;"",R109=3,S109=0),3,              (IF(AND(R109&lt;&gt;"",R109=3,S109=1),3,                           (IF(AND(R109&lt;&gt;"",R109=3,S109=2),2,                        (IF(AND(R109&lt;&gt;"",R109=2),1,                                                 (IF(AND(R109&lt;&gt;"",R109=1),0,                                                               (IF(AND(R109&lt;&gt;"",R109=0),0,                                                                                0)))))))))))</f>
        <v>0</v>
      </c>
      <c r="U109" s="219" t="n">
        <f aca="false">IF(AND(S109&lt;&gt;"",S109=3,R109=0),3,              (IF(AND(S109&lt;&gt;"",S109=3,R109=1),3,                           (IF(AND(S109&lt;&gt;"",S109=3,R109=2),2,                        (IF(AND(S109&lt;&gt;"",S109=2),1,                                                 (IF(AND(S109&lt;&gt;"",S109=1),0,                                                               (IF(AND(S109&lt;&gt;"",S109=0),0,                                                                                0)))))))))))</f>
        <v>0</v>
      </c>
      <c r="V109" s="237"/>
      <c r="W109" s="237"/>
      <c r="X109" s="237"/>
      <c r="Y109" s="237"/>
      <c r="Z109" s="237"/>
      <c r="AA109" s="237"/>
      <c r="AB109" s="237"/>
      <c r="AC109" s="237"/>
      <c r="AD109" s="237"/>
      <c r="AE109" s="237"/>
      <c r="AF109" s="237"/>
      <c r="AG109" s="237"/>
      <c r="AH109" s="237"/>
      <c r="AI109" s="237"/>
      <c r="AJ109" s="237"/>
      <c r="AK109" s="237"/>
      <c r="AL109" s="237"/>
      <c r="AM109" s="238" t="str">
        <f aca="true">IF(U109&lt;&gt;"","",IF(C109&lt;&gt;"","verlegt",IF(B109&lt;TODAY(),"offen","")))</f>
        <v/>
      </c>
      <c r="AN109" s="238"/>
      <c r="AO109" s="239" t="str">
        <f aca="true">IF(U109&lt;&gt;"","",IF(C109="","",IF(C109&lt;TODAY(),"offen","")))</f>
        <v/>
      </c>
      <c r="AP109" s="239"/>
      <c r="AQ109" s="223" t="n">
        <f aca="false">IF(F109&gt;G109,1,0)</f>
        <v>0</v>
      </c>
      <c r="AR109" s="223" t="n">
        <f aca="false">IF(G109&gt;F109,1,0)</f>
        <v>0</v>
      </c>
      <c r="AS109" s="27" t="n">
        <f aca="false">IF(H109&gt;I109,1,0)</f>
        <v>0</v>
      </c>
      <c r="AT109" s="27" t="n">
        <f aca="false">IF(I109&gt;H109,1,0)</f>
        <v>0</v>
      </c>
      <c r="AU109" s="223" t="n">
        <f aca="false">IF(J109&gt;K109,1,0)</f>
        <v>0</v>
      </c>
      <c r="AV109" s="223" t="n">
        <f aca="false">IF(K109&gt;J109,1,0)</f>
        <v>0</v>
      </c>
      <c r="AW109" s="27" t="n">
        <f aca="false">IF(L109&gt;M109,1,0)</f>
        <v>0</v>
      </c>
      <c r="AX109" s="27" t="n">
        <f aca="false">IF(M109&gt;L109,1,0)</f>
        <v>0</v>
      </c>
      <c r="AY109" s="223" t="n">
        <f aca="false">IF(N109&gt;O109,1,0)</f>
        <v>0</v>
      </c>
      <c r="AZ109" s="223" t="n">
        <f aca="false">IF(O109&gt;N109,1,0)</f>
        <v>0</v>
      </c>
      <c r="BA109" s="177" t="n">
        <f aca="false">IF(T109=3,1,0)</f>
        <v>0</v>
      </c>
      <c r="BB109" s="177" t="n">
        <f aca="false">IF(T109=2,1,0)</f>
        <v>0</v>
      </c>
      <c r="BC109" s="177" t="n">
        <f aca="false">IF(T109=1,1,0)</f>
        <v>0</v>
      </c>
      <c r="BD109" s="177" t="n">
        <f aca="false">IF(AND(T109=0,U109&lt;&gt;0),1,0)</f>
        <v>0</v>
      </c>
      <c r="BE109" s="177" t="n">
        <f aca="false">IF(U88=3,1,0)</f>
        <v>0</v>
      </c>
      <c r="BF109" s="177" t="n">
        <f aca="false">IF(U88=2,1,0)</f>
        <v>0</v>
      </c>
      <c r="BG109" s="177" t="n">
        <f aca="false">IF(U88=1,1,0)</f>
        <v>0</v>
      </c>
      <c r="BH109" s="177" t="n">
        <f aca="false">IF(AND(U88=0,T88&lt;&gt;0),1,0)</f>
        <v>0</v>
      </c>
      <c r="BI109" s="27"/>
    </row>
    <row r="110" customFormat="false" ht="13.5" hidden="true" customHeight="true" outlineLevel="0" collapsed="false">
      <c r="A110" s="224"/>
      <c r="B110" s="225"/>
      <c r="C110" s="263"/>
      <c r="D110" s="262" t="n">
        <f aca="false">D109</f>
        <v>0</v>
      </c>
      <c r="E110" s="228" t="str">
        <f aca="false">E18</f>
        <v>Rodenbach/Weilerbach</v>
      </c>
      <c r="F110" s="231"/>
      <c r="G110" s="232"/>
      <c r="H110" s="229"/>
      <c r="I110" s="230"/>
      <c r="J110" s="231"/>
      <c r="K110" s="232"/>
      <c r="L110" s="229"/>
      <c r="M110" s="230"/>
      <c r="N110" s="231"/>
      <c r="O110" s="232"/>
      <c r="P110" s="235" t="str">
        <f aca="false">IF(F110="","",F110+H110+J110+L110+N110)</f>
        <v/>
      </c>
      <c r="Q110" s="236" t="str">
        <f aca="false">IF(G110="","",G110+I110+K110+M110+O110)</f>
        <v/>
      </c>
      <c r="R110" s="235" t="str">
        <f aca="false">IF(F110="","",AQ110+AS110+AU110+AW110+AY110)</f>
        <v/>
      </c>
      <c r="S110" s="236" t="str">
        <f aca="false">IF(G110="","",AR110+AT110+AV110+AX110+AZ110)</f>
        <v/>
      </c>
      <c r="T110" s="218" t="n">
        <f aca="false">IF(AND(R110&lt;&gt;"",R110=3,S110=0),3,              (IF(AND(R110&lt;&gt;"",R110=3,S110=1),3,                           (IF(AND(R110&lt;&gt;"",R110=3,S110=2),2,                        (IF(AND(R110&lt;&gt;"",R110=2),1,                                                 (IF(AND(R110&lt;&gt;"",R110=1),0,                                                               (IF(AND(R110&lt;&gt;"",R110=0),0,                                                                                0)))))))))))</f>
        <v>0</v>
      </c>
      <c r="U110" s="219" t="n">
        <f aca="false">IF(AND(S110&lt;&gt;"",S110=3,R110=0),3,              (IF(AND(S110&lt;&gt;"",S110=3,R110=1),3,                           (IF(AND(S110&lt;&gt;"",S110=3,R110=2),2,                        (IF(AND(S110&lt;&gt;"",S110=2),1,                                                 (IF(AND(S110&lt;&gt;"",S110=1),0,                                                               (IF(AND(S110&lt;&gt;"",S110=0),0,                                                                                0)))))))))))</f>
        <v>0</v>
      </c>
      <c r="V110" s="237"/>
      <c r="W110" s="237"/>
      <c r="X110" s="237"/>
      <c r="Y110" s="237"/>
      <c r="Z110" s="237"/>
      <c r="AA110" s="237"/>
      <c r="AB110" s="237"/>
      <c r="AC110" s="237"/>
      <c r="AD110" s="237"/>
      <c r="AE110" s="237"/>
      <c r="AF110" s="237"/>
      <c r="AG110" s="237"/>
      <c r="AH110" s="237"/>
      <c r="AI110" s="237"/>
      <c r="AJ110" s="237"/>
      <c r="AK110" s="237"/>
      <c r="AL110" s="237"/>
      <c r="AM110" s="238" t="str">
        <f aca="true">IF(U110&lt;&gt;"","",IF(C110&lt;&gt;"","verlegt",IF(B110&lt;TODAY(),"offen","")))</f>
        <v/>
      </c>
      <c r="AN110" s="238"/>
      <c r="AO110" s="239" t="str">
        <f aca="true">IF(U110&lt;&gt;"","",IF(C110="","",IF(C110&lt;TODAY(),"offen","")))</f>
        <v/>
      </c>
      <c r="AP110" s="239"/>
      <c r="AQ110" s="223" t="n">
        <f aca="false">IF(F110&gt;G110,1,0)</f>
        <v>0</v>
      </c>
      <c r="AR110" s="223" t="n">
        <f aca="false">IF(G110&gt;F110,1,0)</f>
        <v>0</v>
      </c>
      <c r="AS110" s="27" t="n">
        <f aca="false">IF(H110&gt;I110,1,0)</f>
        <v>0</v>
      </c>
      <c r="AT110" s="27" t="n">
        <f aca="false">IF(I110&gt;H110,1,0)</f>
        <v>0</v>
      </c>
      <c r="AU110" s="223" t="n">
        <f aca="false">IF(J110&gt;K110,1,0)</f>
        <v>0</v>
      </c>
      <c r="AV110" s="223" t="n">
        <f aca="false">IF(K110&gt;J110,1,0)</f>
        <v>0</v>
      </c>
      <c r="AW110" s="27" t="n">
        <f aca="false">IF(L110&gt;M110,1,0)</f>
        <v>0</v>
      </c>
      <c r="AX110" s="27" t="n">
        <f aca="false">IF(M110&gt;L110,1,0)</f>
        <v>0</v>
      </c>
      <c r="AY110" s="223" t="n">
        <f aca="false">IF(N110&gt;O110,1,0)</f>
        <v>0</v>
      </c>
      <c r="AZ110" s="223" t="n">
        <f aca="false">IF(O110&gt;N110,1,0)</f>
        <v>0</v>
      </c>
      <c r="BA110" s="177" t="n">
        <f aca="false">IF(T110=3,1,0)</f>
        <v>0</v>
      </c>
      <c r="BB110" s="177" t="n">
        <f aca="false">IF(T110=2,1,0)</f>
        <v>0</v>
      </c>
      <c r="BC110" s="177" t="n">
        <f aca="false">IF(T110=1,1,0)</f>
        <v>0</v>
      </c>
      <c r="BD110" s="177" t="n">
        <f aca="false">IF(AND(T110=0,U110&lt;&gt;0),1,0)</f>
        <v>0</v>
      </c>
      <c r="BE110" s="177" t="n">
        <f aca="false">IF(U99=3,1,0)</f>
        <v>0</v>
      </c>
      <c r="BF110" s="177" t="n">
        <f aca="false">IF(U99=2,1,0)</f>
        <v>0</v>
      </c>
      <c r="BG110" s="177" t="n">
        <f aca="false">IF(U99=1,1,0)</f>
        <v>0</v>
      </c>
      <c r="BH110" s="177" t="n">
        <f aca="false">IF(AND(U99=0,T99&lt;&gt;0),1,0)</f>
        <v>0</v>
      </c>
      <c r="BI110" s="27"/>
    </row>
    <row r="111" customFormat="false" ht="13.5" hidden="true" customHeight="true" outlineLevel="0" collapsed="false">
      <c r="A111" s="224"/>
      <c r="B111" s="225"/>
      <c r="C111" s="263"/>
      <c r="D111" s="262" t="n">
        <f aca="false">D110</f>
        <v>0</v>
      </c>
      <c r="E111" s="228" t="n">
        <f aca="false">E24</f>
        <v>0</v>
      </c>
      <c r="F111" s="231"/>
      <c r="G111" s="232"/>
      <c r="H111" s="229"/>
      <c r="I111" s="230"/>
      <c r="J111" s="231"/>
      <c r="K111" s="232"/>
      <c r="L111" s="229"/>
      <c r="M111" s="230"/>
      <c r="N111" s="231"/>
      <c r="O111" s="232"/>
      <c r="P111" s="235" t="str">
        <f aca="false">IF(F111="","",F111+H111+J111+L111+N111)</f>
        <v/>
      </c>
      <c r="Q111" s="236" t="str">
        <f aca="false">IF(G111="","",G111+I111+K111+M111+O111)</f>
        <v/>
      </c>
      <c r="R111" s="235" t="str">
        <f aca="false">IF(F111="","",AQ111+AS111+AU111+AW111+AY111)</f>
        <v/>
      </c>
      <c r="S111" s="236" t="str">
        <f aca="false">IF(G111="","",AR111+AT111+AV111+AX111+AZ111)</f>
        <v/>
      </c>
      <c r="T111" s="218" t="n">
        <f aca="false">IF(AND(R111&lt;&gt;"",R111=3,S111=0),3,              (IF(AND(R111&lt;&gt;"",R111=3,S111=1),3,                           (IF(AND(R111&lt;&gt;"",R111=3,S111=2),2,                        (IF(AND(R111&lt;&gt;"",R111=2),1,                                                 (IF(AND(R111&lt;&gt;"",R111=1),0,                                                               (IF(AND(R111&lt;&gt;"",R111=0),0,                                                                                0)))))))))))</f>
        <v>0</v>
      </c>
      <c r="U111" s="219" t="n">
        <f aca="false">IF(AND(S111&lt;&gt;"",S111=3,R111=0),3,              (IF(AND(S111&lt;&gt;"",S111=3,R111=1),3,                           (IF(AND(S111&lt;&gt;"",S111=3,R111=2),2,                        (IF(AND(S111&lt;&gt;"",S111=2),1,                                                 (IF(AND(S111&lt;&gt;"",S111=1),0,                                                               (IF(AND(S111&lt;&gt;"",S111=0),0,                                                                                0)))))))))))</f>
        <v>0</v>
      </c>
      <c r="V111" s="237"/>
      <c r="W111" s="237"/>
      <c r="X111" s="237"/>
      <c r="Y111" s="237"/>
      <c r="Z111" s="237"/>
      <c r="AA111" s="237"/>
      <c r="AB111" s="237"/>
      <c r="AC111" s="237"/>
      <c r="AD111" s="237"/>
      <c r="AE111" s="237"/>
      <c r="AF111" s="237"/>
      <c r="AG111" s="237"/>
      <c r="AH111" s="237"/>
      <c r="AI111" s="237"/>
      <c r="AJ111" s="237"/>
      <c r="AK111" s="237"/>
      <c r="AL111" s="237"/>
      <c r="AM111" s="238" t="str">
        <f aca="true">IF(U111&lt;&gt;"","",IF(C111&lt;&gt;"","verlegt",IF(B111&lt;TODAY(),"offen","")))</f>
        <v/>
      </c>
      <c r="AN111" s="238"/>
      <c r="AO111" s="239" t="str">
        <f aca="true">IF(U111&lt;&gt;"","",IF(C111="","",IF(C111&lt;TODAY(),"offen","")))</f>
        <v/>
      </c>
      <c r="AP111" s="239"/>
      <c r="AQ111" s="223" t="n">
        <f aca="false">IF(F111&gt;G111,1,0)</f>
        <v>0</v>
      </c>
      <c r="AR111" s="223" t="n">
        <f aca="false">IF(G111&gt;F111,1,0)</f>
        <v>0</v>
      </c>
      <c r="AS111" s="27" t="n">
        <f aca="false">IF(H111&gt;I111,1,0)</f>
        <v>0</v>
      </c>
      <c r="AT111" s="3" t="n">
        <f aca="false">IF(I111&gt;H111,1,0)</f>
        <v>0</v>
      </c>
      <c r="AU111" s="223" t="n">
        <f aca="false">IF(J111&gt;K111,1,0)</f>
        <v>0</v>
      </c>
      <c r="AV111" s="223" t="n">
        <f aca="false">IF(K111&gt;J111,1,0)</f>
        <v>0</v>
      </c>
      <c r="AW111" s="27" t="n">
        <f aca="false">IF(L111&gt;M111,1,0)</f>
        <v>0</v>
      </c>
      <c r="AX111" s="27" t="n">
        <f aca="false">IF(M111&gt;L111,1,0)</f>
        <v>0</v>
      </c>
      <c r="AY111" s="223" t="n">
        <f aca="false">IF(N111&gt;O111,1,0)</f>
        <v>0</v>
      </c>
      <c r="AZ111" s="223" t="n">
        <f aca="false">IF(O111&gt;N111,1,0)</f>
        <v>0</v>
      </c>
      <c r="BA111" s="177" t="n">
        <f aca="false">IF(T111=3,1,0)</f>
        <v>0</v>
      </c>
      <c r="BB111" s="177" t="n">
        <f aca="false">IF(T111=2,1,0)</f>
        <v>0</v>
      </c>
      <c r="BC111" s="177" t="n">
        <f aca="false">IF(T111=1,1,0)</f>
        <v>0</v>
      </c>
      <c r="BD111" s="177" t="n">
        <f aca="false">IF(AND(T111=0,U111&lt;&gt;0),1,0)</f>
        <v>0</v>
      </c>
      <c r="BE111" s="177" t="n">
        <f aca="false">IF(U122=3,1,0)</f>
        <v>0</v>
      </c>
      <c r="BF111" s="177" t="n">
        <f aca="false">IF(U100=2,1,0)</f>
        <v>0</v>
      </c>
      <c r="BG111" s="177" t="n">
        <f aca="false">IF(U100=1,1,0)</f>
        <v>0</v>
      </c>
      <c r="BH111" s="177" t="n">
        <f aca="false">IF(AND(U100=0,T100&lt;&gt;0),1,0)</f>
        <v>0</v>
      </c>
      <c r="BI111" s="27"/>
    </row>
    <row r="112" customFormat="false" ht="13.5" hidden="true" customHeight="true" outlineLevel="0" collapsed="false">
      <c r="A112" s="224"/>
      <c r="B112" s="225"/>
      <c r="C112" s="263"/>
      <c r="D112" s="262" t="n">
        <f aca="false">D111</f>
        <v>0</v>
      </c>
      <c r="E112" s="228" t="n">
        <f aca="false">E27</f>
        <v>0</v>
      </c>
      <c r="F112" s="231"/>
      <c r="G112" s="232"/>
      <c r="H112" s="229"/>
      <c r="I112" s="230"/>
      <c r="J112" s="231"/>
      <c r="K112" s="232"/>
      <c r="L112" s="229"/>
      <c r="M112" s="230"/>
      <c r="N112" s="231"/>
      <c r="O112" s="232"/>
      <c r="P112" s="235" t="str">
        <f aca="false">IF(F112="","",F112+H112+J112+L112+N112)</f>
        <v/>
      </c>
      <c r="Q112" s="236" t="str">
        <f aca="false">IF(G112="","",G112+I112+K112+M112+O112)</f>
        <v/>
      </c>
      <c r="R112" s="235" t="str">
        <f aca="false">IF(F112="","",AQ112+AS112+AU112+AW112+AY112)</f>
        <v/>
      </c>
      <c r="S112" s="236" t="str">
        <f aca="false">IF(G112="","",AR112+AT112+AV112+AX112+AZ112)</f>
        <v/>
      </c>
      <c r="T112" s="218" t="n">
        <f aca="false">IF(AND(R112&lt;&gt;"",R112=3,S112=0),3,              (IF(AND(R112&lt;&gt;"",R112=3,S112=1),3,                           (IF(AND(R112&lt;&gt;"",R112=3,S112=2),2,                        (IF(AND(R112&lt;&gt;"",R112=2),1,                                                 (IF(AND(R112&lt;&gt;"",R112=1),0,                                                               (IF(AND(R112&lt;&gt;"",R112=0),0,                                                                                0)))))))))))</f>
        <v>0</v>
      </c>
      <c r="U112" s="219" t="n">
        <f aca="false">IF(AND(S112&lt;&gt;"",S112=3,R112=0),3,              (IF(AND(S112&lt;&gt;"",S112=3,R112=1),3,                           (IF(AND(S112&lt;&gt;"",S112=3,R112=2),2,                        (IF(AND(S112&lt;&gt;"",S112=2),1,                                                 (IF(AND(S112&lt;&gt;"",S112=1),0,                                                               (IF(AND(S112&lt;&gt;"",S112=0),0,                                                                                0)))))))))))</f>
        <v>0</v>
      </c>
      <c r="V112" s="237"/>
      <c r="W112" s="237"/>
      <c r="X112" s="237"/>
      <c r="Y112" s="237"/>
      <c r="Z112" s="237"/>
      <c r="AA112" s="237"/>
      <c r="AB112" s="237"/>
      <c r="AC112" s="237"/>
      <c r="AD112" s="237"/>
      <c r="AE112" s="237"/>
      <c r="AF112" s="237"/>
      <c r="AG112" s="237"/>
      <c r="AH112" s="237"/>
      <c r="AI112" s="237"/>
      <c r="AJ112" s="237"/>
      <c r="AK112" s="237"/>
      <c r="AL112" s="237"/>
      <c r="AM112" s="238" t="str">
        <f aca="true">IF(U112&lt;&gt;"","",IF(C112&lt;&gt;"","verlegt",IF(B112&lt;TODAY(),"offen","")))</f>
        <v/>
      </c>
      <c r="AN112" s="238"/>
      <c r="AO112" s="239" t="str">
        <f aca="true">IF(U112&lt;&gt;"","",IF(C112="","",IF(C112&lt;TODAY(),"offen","")))</f>
        <v/>
      </c>
      <c r="AP112" s="239"/>
      <c r="AQ112" s="223" t="n">
        <f aca="false">IF(F112&gt;G112,1,0)</f>
        <v>0</v>
      </c>
      <c r="AR112" s="223" t="n">
        <f aca="false">IF(G112&gt;F112,1,0)</f>
        <v>0</v>
      </c>
      <c r="AS112" s="27" t="n">
        <f aca="false">IF(H112&gt;I112,1,0)</f>
        <v>0</v>
      </c>
      <c r="AT112" s="3" t="n">
        <f aca="false">IF(I112&gt;H112,1,0)</f>
        <v>0</v>
      </c>
      <c r="AU112" s="223" t="n">
        <f aca="false">IF(J112&gt;K112,1,0)</f>
        <v>0</v>
      </c>
      <c r="AV112" s="223" t="n">
        <f aca="false">IF(K112&gt;J112,1,0)</f>
        <v>0</v>
      </c>
      <c r="AW112" s="27" t="n">
        <f aca="false">IF(L112&gt;M112,1,0)</f>
        <v>0</v>
      </c>
      <c r="AX112" s="27" t="n">
        <f aca="false">IF(M112&gt;L112,1,0)</f>
        <v>0</v>
      </c>
      <c r="AY112" s="223" t="n">
        <f aca="false">IF(N112&gt;O112,1,0)</f>
        <v>0</v>
      </c>
      <c r="AZ112" s="223" t="n">
        <f aca="false">IF(O112&gt;N112,1,0)</f>
        <v>0</v>
      </c>
      <c r="BA112" s="177" t="n">
        <f aca="false">IF(T112=3,1,0)</f>
        <v>0</v>
      </c>
      <c r="BB112" s="177" t="n">
        <f aca="false">IF(T112=2,1,0)</f>
        <v>0</v>
      </c>
      <c r="BC112" s="177" t="n">
        <f aca="false">IF(T112=1,1,0)</f>
        <v>0</v>
      </c>
      <c r="BD112" s="177" t="n">
        <f aca="false">IF(AND(T112=0,U112&lt;&gt;0),1,0)</f>
        <v>0</v>
      </c>
      <c r="BE112" s="177" t="n">
        <f aca="false">IF(U133=3,1,0)</f>
        <v>0</v>
      </c>
      <c r="BF112" s="177" t="n">
        <f aca="false">IF(U101=2,1,0)</f>
        <v>0</v>
      </c>
      <c r="BG112" s="177" t="n">
        <f aca="false">IF(U101=1,1,0)</f>
        <v>0</v>
      </c>
      <c r="BH112" s="177" t="n">
        <f aca="false">IF(AND(U101=0,T101&lt;&gt;0),1,0)</f>
        <v>0</v>
      </c>
      <c r="BI112" s="27"/>
    </row>
    <row r="113" customFormat="false" ht="13.5" hidden="true" customHeight="true" outlineLevel="0" collapsed="false">
      <c r="A113" s="224"/>
      <c r="B113" s="225"/>
      <c r="C113" s="263"/>
      <c r="D113" s="262" t="n">
        <f aca="false">D112</f>
        <v>0</v>
      </c>
      <c r="E113" s="228" t="n">
        <f aca="false">E30</f>
        <v>0</v>
      </c>
      <c r="F113" s="231"/>
      <c r="G113" s="232"/>
      <c r="H113" s="229"/>
      <c r="I113" s="230"/>
      <c r="J113" s="231"/>
      <c r="K113" s="232"/>
      <c r="L113" s="229"/>
      <c r="M113" s="230"/>
      <c r="N113" s="231"/>
      <c r="O113" s="232"/>
      <c r="P113" s="235" t="str">
        <f aca="false">IF(F113="","",F113+H113+J113+L113+N113)</f>
        <v/>
      </c>
      <c r="Q113" s="236" t="str">
        <f aca="false">IF(G113="","",G113+I113+K113+M113+O113)</f>
        <v/>
      </c>
      <c r="R113" s="235" t="str">
        <f aca="false">IF(F113="","",AQ113+AS113+AU113+AW113+AY113)</f>
        <v/>
      </c>
      <c r="S113" s="236" t="str">
        <f aca="false">IF(G113="","",AR113+AT113+AV113+AX113+AZ113)</f>
        <v/>
      </c>
      <c r="T113" s="218" t="n">
        <f aca="false">IF(AND(R113&lt;&gt;"",R113=3,S113=0),3,              (IF(AND(R113&lt;&gt;"",R113=3,S113=1),3,                           (IF(AND(R113&lt;&gt;"",R113=3,S113=2),2,                        (IF(AND(R113&lt;&gt;"",R113=2),1,                                                 (IF(AND(R113&lt;&gt;"",R113=1),0,                                                               (IF(AND(R113&lt;&gt;"",R113=0),0,                                                                                0)))))))))))</f>
        <v>0</v>
      </c>
      <c r="U113" s="219" t="n">
        <f aca="false">IF(AND(S113&lt;&gt;"",S113=3,R113=0),3,              (IF(AND(S113&lt;&gt;"",S113=3,R113=1),3,                           (IF(AND(S113&lt;&gt;"",S113=3,R113=2),2,                        (IF(AND(S113&lt;&gt;"",S113=2),1,                                                 (IF(AND(S113&lt;&gt;"",S113=1),0,                                                               (IF(AND(S113&lt;&gt;"",S113=0),0,                                                                                0)))))))))))</f>
        <v>0</v>
      </c>
      <c r="V113" s="237"/>
      <c r="W113" s="237"/>
      <c r="X113" s="237"/>
      <c r="Y113" s="237"/>
      <c r="Z113" s="237"/>
      <c r="AA113" s="237"/>
      <c r="AB113" s="237"/>
      <c r="AC113" s="237"/>
      <c r="AD113" s="237"/>
      <c r="AE113" s="237"/>
      <c r="AF113" s="237"/>
      <c r="AG113" s="237"/>
      <c r="AH113" s="237"/>
      <c r="AI113" s="237"/>
      <c r="AJ113" s="237"/>
      <c r="AK113" s="237"/>
      <c r="AL113" s="237"/>
      <c r="AM113" s="238" t="str">
        <f aca="true">IF(U113&lt;&gt;"","",IF(C113&lt;&gt;"","verlegt",IF(B113&lt;TODAY(),"offen","")))</f>
        <v/>
      </c>
      <c r="AN113" s="238"/>
      <c r="AO113" s="239" t="str">
        <f aca="true">IF(U113&lt;&gt;"","",IF(C113="","",IF(C113&lt;TODAY(),"offen","")))</f>
        <v/>
      </c>
      <c r="AP113" s="239"/>
      <c r="AQ113" s="223" t="n">
        <f aca="false">IF(F113&gt;G113,1,0)</f>
        <v>0</v>
      </c>
      <c r="AR113" s="223" t="n">
        <f aca="false">IF(G113&gt;F113,1,0)</f>
        <v>0</v>
      </c>
      <c r="AS113" s="27" t="n">
        <f aca="false">IF(H113&gt;I113,1,0)</f>
        <v>0</v>
      </c>
      <c r="AT113" s="3" t="n">
        <f aca="false">IF(I113&gt;H113,1,0)</f>
        <v>0</v>
      </c>
      <c r="AU113" s="223" t="n">
        <f aca="false">IF(J113&gt;K113,1,0)</f>
        <v>0</v>
      </c>
      <c r="AV113" s="223" t="n">
        <f aca="false">IF(K113&gt;J113,1,0)</f>
        <v>0</v>
      </c>
      <c r="AW113" s="27" t="n">
        <f aca="false">IF(L113&gt;M113,1,0)</f>
        <v>0</v>
      </c>
      <c r="AX113" s="27" t="n">
        <f aca="false">IF(M113&gt;L113,1,0)</f>
        <v>0</v>
      </c>
      <c r="AY113" s="223" t="n">
        <f aca="false">IF(N113&gt;O113,1,0)</f>
        <v>0</v>
      </c>
      <c r="AZ113" s="223" t="n">
        <f aca="false">IF(O113&gt;N113,1,0)</f>
        <v>0</v>
      </c>
      <c r="BA113" s="177" t="n">
        <f aca="false">IF(T113=3,1,0)</f>
        <v>0</v>
      </c>
      <c r="BB113" s="177" t="n">
        <f aca="false">IF(T113=2,1,0)</f>
        <v>0</v>
      </c>
      <c r="BC113" s="177" t="n">
        <f aca="false">IF(T113=1,1,0)</f>
        <v>0</v>
      </c>
      <c r="BD113" s="177" t="n">
        <f aca="false">IF(AND(T113=0,U113&lt;&gt;0),1,0)</f>
        <v>0</v>
      </c>
      <c r="BE113" s="177" t="n">
        <f aca="false">IF(U144=3,1,0)</f>
        <v>0</v>
      </c>
      <c r="BF113" s="177" t="n">
        <f aca="false">IF(U102=2,1,0)</f>
        <v>0</v>
      </c>
      <c r="BG113" s="177" t="n">
        <f aca="false">IF(U102=1,1,0)</f>
        <v>0</v>
      </c>
      <c r="BH113" s="177" t="n">
        <f aca="false">IF(AND(U102=0,T102&lt;&gt;0),1,0)</f>
        <v>0</v>
      </c>
      <c r="BI113" s="27"/>
    </row>
    <row r="114" customFormat="false" ht="13.5" hidden="true" customHeight="true" outlineLevel="0" collapsed="false">
      <c r="A114" s="241"/>
      <c r="B114" s="242"/>
      <c r="C114" s="265"/>
      <c r="D114" s="266" t="n">
        <f aca="false">D113</f>
        <v>0</v>
      </c>
      <c r="E114" s="267" t="n">
        <f aca="false">E33</f>
        <v>0</v>
      </c>
      <c r="F114" s="247"/>
      <c r="G114" s="248"/>
      <c r="H114" s="245"/>
      <c r="I114" s="246"/>
      <c r="J114" s="247"/>
      <c r="K114" s="248"/>
      <c r="L114" s="245"/>
      <c r="M114" s="246"/>
      <c r="N114" s="247"/>
      <c r="O114" s="248"/>
      <c r="P114" s="251" t="str">
        <f aca="false">IF(F114="","",F114+H114+J114+L114+N114)</f>
        <v/>
      </c>
      <c r="Q114" s="252" t="str">
        <f aca="false">IF(G114="","",G114+I114+K114+M114+O114)</f>
        <v/>
      </c>
      <c r="R114" s="251" t="str">
        <f aca="false">IF(F114="","",AQ114+AS114+AU114+AW114+AY114)</f>
        <v/>
      </c>
      <c r="S114" s="252" t="str">
        <f aca="false">IF(G114="","",AR114+AT114+AV114+AX114+AZ114)</f>
        <v/>
      </c>
      <c r="T114" s="218" t="n">
        <f aca="false">IF(AND(R114&lt;&gt;"",R114=3,S114=0),3,              (IF(AND(R114&lt;&gt;"",R114=3,S114=1),3,                           (IF(AND(R114&lt;&gt;"",R114=3,S114=2),2,                        (IF(AND(R114&lt;&gt;"",R114=2),1,                                                 (IF(AND(R114&lt;&gt;"",R114=1),0,                                                               (IF(AND(R114&lt;&gt;"",R114=0),0,                                                                                0)))))))))))</f>
        <v>0</v>
      </c>
      <c r="U114" s="219" t="n">
        <f aca="false">IF(AND(S114&lt;&gt;"",S114=3,R114=0),3,              (IF(AND(S114&lt;&gt;"",S114=3,R114=1),3,                           (IF(AND(S114&lt;&gt;"",S114=3,R114=2),2,                        (IF(AND(S114&lt;&gt;"",S114=2),1,                                                 (IF(AND(S114&lt;&gt;"",S114=1),0,                                                               (IF(AND(S114&lt;&gt;"",S114=0),0,                                                                                0)))))))))))</f>
        <v>0</v>
      </c>
      <c r="V114" s="253"/>
      <c r="W114" s="253"/>
      <c r="X114" s="253"/>
      <c r="Y114" s="253"/>
      <c r="Z114" s="253"/>
      <c r="AA114" s="253"/>
      <c r="AB114" s="253"/>
      <c r="AC114" s="253"/>
      <c r="AD114" s="253"/>
      <c r="AE114" s="253"/>
      <c r="AF114" s="253"/>
      <c r="AG114" s="253"/>
      <c r="AH114" s="253"/>
      <c r="AI114" s="253"/>
      <c r="AJ114" s="253"/>
      <c r="AK114" s="253"/>
      <c r="AL114" s="253"/>
      <c r="AM114" s="254" t="str">
        <f aca="true">IF(U114&lt;&gt;"","",IF(C114&lt;&gt;"","verlegt",IF(B114&lt;TODAY(),"offen","")))</f>
        <v/>
      </c>
      <c r="AN114" s="254"/>
      <c r="AO114" s="255" t="str">
        <f aca="true">IF(U114&lt;&gt;"","",IF(C114="","",IF(C114&lt;TODAY(),"offen","")))</f>
        <v/>
      </c>
      <c r="AP114" s="255"/>
      <c r="AQ114" s="223" t="n">
        <f aca="false">IF(F114&gt;G114,1,0)</f>
        <v>0</v>
      </c>
      <c r="AR114" s="223" t="n">
        <f aca="false">IF(G114&gt;F114,1,0)</f>
        <v>0</v>
      </c>
      <c r="AS114" s="27" t="n">
        <f aca="false">IF(H114&gt;I114,1,0)</f>
        <v>0</v>
      </c>
      <c r="AT114" s="3" t="n">
        <f aca="false">IF(I114&gt;H114,1,0)</f>
        <v>0</v>
      </c>
      <c r="AU114" s="223" t="n">
        <f aca="false">IF(J114&gt;K114,1,0)</f>
        <v>0</v>
      </c>
      <c r="AV114" s="223" t="n">
        <f aca="false">IF(K114&gt;J114,1,0)</f>
        <v>0</v>
      </c>
      <c r="AW114" s="27" t="n">
        <f aca="false">IF(L114&gt;M114,1,0)</f>
        <v>0</v>
      </c>
      <c r="AX114" s="27" t="n">
        <f aca="false">IF(M114&gt;L114,1,0)</f>
        <v>0</v>
      </c>
      <c r="AY114" s="223" t="n">
        <f aca="false">IF(N114&gt;O114,1,0)</f>
        <v>0</v>
      </c>
      <c r="AZ114" s="223" t="n">
        <f aca="false">IF(O114&gt;N114,1,0)</f>
        <v>0</v>
      </c>
      <c r="BA114" s="177" t="n">
        <f aca="false">IF(T114=3,1,0)</f>
        <v>0</v>
      </c>
      <c r="BB114" s="177" t="n">
        <f aca="false">IF(T114=2,1,0)</f>
        <v>0</v>
      </c>
      <c r="BC114" s="177" t="n">
        <f aca="false">IF(T114=1,1,0)</f>
        <v>0</v>
      </c>
      <c r="BD114" s="177" t="n">
        <f aca="false">IF(AND(T114=0,U114&lt;&gt;0),1,0)</f>
        <v>0</v>
      </c>
      <c r="BE114" s="177" t="n">
        <f aca="false">IF(U155=3,1,0)</f>
        <v>0</v>
      </c>
      <c r="BF114" s="177" t="n">
        <f aca="false">IF(U103=2,1,0)</f>
        <v>0</v>
      </c>
      <c r="BG114" s="177" t="n">
        <f aca="false">IF(U103=1,1,0)</f>
        <v>0</v>
      </c>
      <c r="BH114" s="177" t="n">
        <f aca="false">IF(AND(U103=0,T103&lt;&gt;0),1,0)</f>
        <v>0</v>
      </c>
      <c r="BI114" s="27"/>
    </row>
    <row r="115" customFormat="false" ht="13.5" hidden="true" customHeight="true" outlineLevel="0" collapsed="false">
      <c r="A115" s="26"/>
      <c r="C115" s="27"/>
      <c r="D115" s="24"/>
      <c r="E115" s="24"/>
      <c r="T115" s="218" t="n">
        <f aca="false">IF(AND(R115&lt;&gt;"",R115=3,S115=0),3,              (IF(AND(R115&lt;&gt;"",R115=3,S115=1),3,                           (IF(AND(R115&lt;&gt;"",R115=3,S115=2),2,                        (IF(AND(R115&lt;&gt;"",R115=2),1,                                                 (IF(AND(R115&lt;&gt;"",R115=1),0,                                                               (IF(AND(R115&lt;&gt;"",R115=0),0,                                                                                0)))))))))))</f>
        <v>0</v>
      </c>
      <c r="U115" s="219" t="n">
        <f aca="false">IF(AND(S115&lt;&gt;"",S115=3,R115=0),3,              (IF(AND(S115&lt;&gt;"",S115=3,R115=1),3,                           (IF(AND(S115&lt;&gt;"",S115=3,R115=2),2,                        (IF(AND(S115&lt;&gt;"",S115=2),1,                                                 (IF(AND(S115&lt;&gt;"",S115=1),0,                                                               (IF(AND(S115&lt;&gt;"",S115=0),0,                                                                                0)))))))))))</f>
        <v>0</v>
      </c>
      <c r="V115" s="256"/>
      <c r="W115" s="256"/>
      <c r="X115" s="257"/>
      <c r="Y115" s="257"/>
      <c r="Z115" s="257"/>
      <c r="AA115" s="257"/>
      <c r="AB115" s="257"/>
      <c r="AC115" s="257"/>
      <c r="AD115" s="257"/>
      <c r="AE115" s="257"/>
      <c r="AF115" s="257"/>
      <c r="AG115" s="257"/>
      <c r="AH115" s="257"/>
      <c r="AI115" s="257"/>
      <c r="AJ115" s="257"/>
      <c r="AK115" s="257"/>
      <c r="AL115" s="257"/>
      <c r="AM115" s="257"/>
      <c r="AQ115" s="223"/>
      <c r="AR115" s="223"/>
      <c r="AS115" s="27"/>
      <c r="AU115" s="223"/>
      <c r="AV115" s="223"/>
      <c r="AW115" s="27"/>
      <c r="AX115" s="27"/>
      <c r="AY115" s="223"/>
      <c r="AZ115" s="223"/>
      <c r="BA115" s="258" t="n">
        <f aca="false">SUM(BA105:BA114)</f>
        <v>0</v>
      </c>
      <c r="BB115" s="258" t="n">
        <f aca="false">SUM(BB105:BB114)</f>
        <v>0</v>
      </c>
      <c r="BC115" s="258" t="n">
        <f aca="false">SUM(BC105:BC114)</f>
        <v>0</v>
      </c>
      <c r="BD115" s="258" t="n">
        <f aca="false">SUM(BD105:BD114)</f>
        <v>0</v>
      </c>
      <c r="BE115" s="258" t="n">
        <f aca="false">SUM(BE105:BE114)</f>
        <v>0</v>
      </c>
      <c r="BF115" s="177" t="n">
        <f aca="false">IF(U104=2,1,0)</f>
        <v>0</v>
      </c>
      <c r="BG115" s="258" t="n">
        <f aca="false">SUM(BG105:BG114)</f>
        <v>0</v>
      </c>
      <c r="BH115" s="258" t="n">
        <f aca="false">SUM(BH105:BH114)</f>
        <v>0</v>
      </c>
      <c r="BI115" s="27" t="n">
        <f aca="false">SUM(BA115:BH115)</f>
        <v>0</v>
      </c>
    </row>
    <row r="116" customFormat="false" ht="13.5" hidden="true" customHeight="true" outlineLevel="0" collapsed="false">
      <c r="A116" s="205"/>
      <c r="B116" s="206"/>
      <c r="C116" s="259"/>
      <c r="D116" s="260" t="n">
        <f aca="false">E24</f>
        <v>0</v>
      </c>
      <c r="E116" s="209" t="str">
        <f aca="false">E3</f>
        <v>TV Rodenbach Gold</v>
      </c>
      <c r="F116" s="212"/>
      <c r="G116" s="213"/>
      <c r="H116" s="210"/>
      <c r="I116" s="211"/>
      <c r="J116" s="212"/>
      <c r="K116" s="213"/>
      <c r="L116" s="210"/>
      <c r="M116" s="211"/>
      <c r="N116" s="212"/>
      <c r="O116" s="213"/>
      <c r="P116" s="216" t="str">
        <f aca="false">IF(F116="","",F116+H116+J116+L116+N116)</f>
        <v/>
      </c>
      <c r="Q116" s="217" t="str">
        <f aca="false">IF(G116="","",G116+I116+K116+M116+O116)</f>
        <v/>
      </c>
      <c r="R116" s="216" t="str">
        <f aca="false">IF(F116="","",AQ116+AS116+AU116+AW116+AY116)</f>
        <v/>
      </c>
      <c r="S116" s="217" t="str">
        <f aca="false">IF(G116="","",AR116+AT116+AV116+AX116+AZ116)</f>
        <v/>
      </c>
      <c r="T116" s="218" t="n">
        <f aca="false">IF(AND(R116&lt;&gt;"",R116=3,S116=0),3,              (IF(AND(R116&lt;&gt;"",R116=3,S116=1),3,                           (IF(AND(R116&lt;&gt;"",R116=3,S116=2),2,                        (IF(AND(R116&lt;&gt;"",R116=2),1,                                                 (IF(AND(R116&lt;&gt;"",R116=1),0,                                                               (IF(AND(R116&lt;&gt;"",R116=0),0,                                                                                0)))))))))))</f>
        <v>0</v>
      </c>
      <c r="U116" s="219" t="n">
        <f aca="false">IF(AND(S116&lt;&gt;"",S116=3,R116=0),3,              (IF(AND(S116&lt;&gt;"",S116=3,R116=1),3,                           (IF(AND(S116&lt;&gt;"",S116=3,R116=2),2,                        (IF(AND(S116&lt;&gt;"",S116=2),1,                                                 (IF(AND(S116&lt;&gt;"",S116=1),0,                                                               (IF(AND(S116&lt;&gt;"",S116=0),0,                                                                                0)))))))))))</f>
        <v>0</v>
      </c>
      <c r="V116" s="220"/>
      <c r="W116" s="220"/>
      <c r="X116" s="220"/>
      <c r="Y116" s="220"/>
      <c r="Z116" s="220"/>
      <c r="AA116" s="220"/>
      <c r="AB116" s="220"/>
      <c r="AC116" s="220"/>
      <c r="AD116" s="220"/>
      <c r="AE116" s="220"/>
      <c r="AF116" s="220"/>
      <c r="AG116" s="220"/>
      <c r="AH116" s="220"/>
      <c r="AI116" s="220"/>
      <c r="AJ116" s="220"/>
      <c r="AK116" s="220"/>
      <c r="AL116" s="220"/>
      <c r="AM116" s="221" t="str">
        <f aca="true">IF(U116&lt;&gt;"","",IF(C116&lt;&gt;"","verlegt",IF(B116&lt;TODAY(),"offen","")))</f>
        <v/>
      </c>
      <c r="AN116" s="221"/>
      <c r="AO116" s="222" t="str">
        <f aca="true">IF(U116&lt;&gt;"","",IF(C116="","",IF(C116&lt;TODAY(),"offen","")))</f>
        <v/>
      </c>
      <c r="AP116" s="222"/>
      <c r="AQ116" s="223" t="n">
        <f aca="false">IF(F116&gt;G116,1,0)</f>
        <v>0</v>
      </c>
      <c r="AR116" s="223" t="n">
        <f aca="false">IF(G116&gt;F116,1,0)</f>
        <v>0</v>
      </c>
      <c r="AS116" s="27" t="n">
        <f aca="false">IF(H116&gt;I116,1,0)</f>
        <v>0</v>
      </c>
      <c r="AT116" s="3" t="n">
        <f aca="false">IF(I116&gt;H116,1,0)</f>
        <v>0</v>
      </c>
      <c r="AU116" s="223" t="n">
        <f aca="false">IF(J116&gt;K116,1,0)</f>
        <v>0</v>
      </c>
      <c r="AV116" s="223" t="n">
        <f aca="false">IF(K116&gt;J116,1,0)</f>
        <v>0</v>
      </c>
      <c r="AW116" s="27" t="n">
        <f aca="false">IF(L116&gt;M116,1,0)</f>
        <v>0</v>
      </c>
      <c r="AX116" s="27" t="n">
        <f aca="false">IF(M116&gt;L116,1,0)</f>
        <v>0</v>
      </c>
      <c r="AY116" s="223" t="n">
        <f aca="false">IF(N116&gt;O116,1,0)</f>
        <v>0</v>
      </c>
      <c r="AZ116" s="223" t="n">
        <f aca="false">IF(O116&gt;N116,1,0)</f>
        <v>0</v>
      </c>
      <c r="BA116" s="177" t="n">
        <f aca="false">IF(T116=3,1,0)</f>
        <v>0</v>
      </c>
      <c r="BB116" s="177" t="n">
        <f aca="false">IF(T116=2,1,0)</f>
        <v>0</v>
      </c>
      <c r="BC116" s="177" t="n">
        <f aca="false">IF(T116=1,1,0)</f>
        <v>0</v>
      </c>
      <c r="BD116" s="177" t="n">
        <f aca="false">IF(AND(T116=0,U116&lt;&gt;0),1,0)</f>
        <v>0</v>
      </c>
      <c r="BE116" s="177" t="n">
        <f aca="false">IF(U45=3,1,0)</f>
        <v>0</v>
      </c>
      <c r="BF116" s="177" t="n">
        <f aca="false">IF(U45=2,1,0)</f>
        <v>0</v>
      </c>
      <c r="BG116" s="177" t="n">
        <f aca="false">IF(U45=1,1,0)</f>
        <v>0</v>
      </c>
      <c r="BH116" s="177" t="n">
        <f aca="false">IF(AND(U45=0,T45&lt;&gt;0),1,0)</f>
        <v>0</v>
      </c>
      <c r="BI116" s="27"/>
    </row>
    <row r="117" customFormat="false" ht="13.5" hidden="true" customHeight="true" outlineLevel="0" collapsed="false">
      <c r="A117" s="224"/>
      <c r="B117" s="225"/>
      <c r="C117" s="263"/>
      <c r="D117" s="262" t="n">
        <f aca="false">D116</f>
        <v>0</v>
      </c>
      <c r="E117" s="228" t="str">
        <f aca="false">E6</f>
        <v>TSG Trppstadt</v>
      </c>
      <c r="F117" s="231"/>
      <c r="G117" s="232"/>
      <c r="H117" s="229"/>
      <c r="I117" s="230"/>
      <c r="J117" s="231"/>
      <c r="K117" s="232"/>
      <c r="L117" s="229"/>
      <c r="M117" s="230"/>
      <c r="N117" s="231"/>
      <c r="O117" s="232"/>
      <c r="P117" s="235" t="str">
        <f aca="false">IF(F117="","",F117+H117+J117+L117+N117)</f>
        <v/>
      </c>
      <c r="Q117" s="236" t="str">
        <f aca="false">IF(G117="","",G117+I117+K117+M117+O117)</f>
        <v/>
      </c>
      <c r="R117" s="235" t="str">
        <f aca="false">IF(F117="","",AQ117+AS117+AU117+AW117+AY117)</f>
        <v/>
      </c>
      <c r="S117" s="236" t="str">
        <f aca="false">IF(G117="","",AR117+AT117+AV117+AX117+AZ117)</f>
        <v/>
      </c>
      <c r="T117" s="218" t="n">
        <f aca="false">IF(AND(R117&lt;&gt;"",R117=3,S117=0),3,              (IF(AND(R117&lt;&gt;"",R117=3,S117=1),3,                           (IF(AND(R117&lt;&gt;"",R117=3,S117=2),2,                        (IF(AND(R117&lt;&gt;"",R117=2),1,                                                 (IF(AND(R117&lt;&gt;"",R117=1),0,                                                               (IF(AND(R117&lt;&gt;"",R117=0),0,                                                                                0)))))))))))</f>
        <v>0</v>
      </c>
      <c r="U117" s="219" t="n">
        <f aca="false">IF(AND(S117&lt;&gt;"",S117=3,R117=0),3,              (IF(AND(S117&lt;&gt;"",S117=3,R117=1),3,                           (IF(AND(S117&lt;&gt;"",S117=3,R117=2),2,                        (IF(AND(S117&lt;&gt;"",S117=2),1,                                                 (IF(AND(S117&lt;&gt;"",S117=1),0,                                                               (IF(AND(S117&lt;&gt;"",S117=0),0,                                                                                0)))))))))))</f>
        <v>0</v>
      </c>
      <c r="V117" s="237"/>
      <c r="W117" s="237"/>
      <c r="X117" s="237"/>
      <c r="Y117" s="237"/>
      <c r="Z117" s="237"/>
      <c r="AA117" s="237"/>
      <c r="AB117" s="237"/>
      <c r="AC117" s="237"/>
      <c r="AD117" s="237"/>
      <c r="AE117" s="237"/>
      <c r="AF117" s="237"/>
      <c r="AG117" s="237"/>
      <c r="AH117" s="237"/>
      <c r="AI117" s="237"/>
      <c r="AJ117" s="237"/>
      <c r="AK117" s="237"/>
      <c r="AL117" s="237"/>
      <c r="AM117" s="238" t="str">
        <f aca="true">IF(U117&lt;&gt;"","",IF(C117&lt;&gt;"","verlegt",IF(B117&lt;TODAY(),"offen","")))</f>
        <v/>
      </c>
      <c r="AN117" s="238"/>
      <c r="AO117" s="239" t="str">
        <f aca="true">IF(U117&lt;&gt;"","",IF(C117="","",IF(C117&lt;TODAY(),"offen","")))</f>
        <v/>
      </c>
      <c r="AP117" s="239"/>
      <c r="AQ117" s="223" t="n">
        <f aca="false">IF(F117&gt;G117,1,0)</f>
        <v>0</v>
      </c>
      <c r="AR117" s="223" t="n">
        <f aca="false">IF(G117&gt;F117,1,0)</f>
        <v>0</v>
      </c>
      <c r="AS117" s="27" t="n">
        <f aca="false">IF(H117&gt;I117,1,0)</f>
        <v>0</v>
      </c>
      <c r="AT117" s="3" t="n">
        <f aca="false">IF(I117&gt;H117,1,0)</f>
        <v>0</v>
      </c>
      <c r="AU117" s="223" t="n">
        <f aca="false">IF(J117&gt;K117,1,0)</f>
        <v>0</v>
      </c>
      <c r="AV117" s="223" t="n">
        <f aca="false">IF(K117&gt;J117,1,0)</f>
        <v>0</v>
      </c>
      <c r="AW117" s="27" t="n">
        <f aca="false">IF(L117&gt;M117,1,0)</f>
        <v>0</v>
      </c>
      <c r="AX117" s="27" t="n">
        <f aca="false">IF(M117&gt;L117,1,0)</f>
        <v>0</v>
      </c>
      <c r="AY117" s="223" t="n">
        <f aca="false">IF(N117&gt;O117,1,0)</f>
        <v>0</v>
      </c>
      <c r="AZ117" s="223" t="n">
        <f aca="false">IF(O117&gt;N117,1,0)</f>
        <v>0</v>
      </c>
      <c r="BA117" s="177" t="n">
        <f aca="false">IF(T117=3,1,0)</f>
        <v>0</v>
      </c>
      <c r="BB117" s="177" t="n">
        <f aca="false">IF(T117=2,1,0)</f>
        <v>0</v>
      </c>
      <c r="BC117" s="177" t="n">
        <f aca="false">IF(T117=1,1,0)</f>
        <v>0</v>
      </c>
      <c r="BD117" s="177" t="n">
        <f aca="false">IF(AND(T117=0,U117&lt;&gt;0),1,0)</f>
        <v>0</v>
      </c>
      <c r="BE117" s="177" t="n">
        <f aca="false">IF(U56=3,1,0)</f>
        <v>0</v>
      </c>
      <c r="BF117" s="177" t="n">
        <f aca="false">IF(U56=2,1,0)</f>
        <v>0</v>
      </c>
      <c r="BG117" s="177" t="n">
        <f aca="false">IF(U56=1,1,0)</f>
        <v>0</v>
      </c>
      <c r="BH117" s="177" t="n">
        <f aca="false">IF(AND(U56=0,T56&lt;&gt;0),1,0)</f>
        <v>0</v>
      </c>
      <c r="BI117" s="27"/>
    </row>
    <row r="118" customFormat="false" ht="13.5" hidden="true" customHeight="true" outlineLevel="0" collapsed="false">
      <c r="A118" s="224"/>
      <c r="B118" s="225"/>
      <c r="C118" s="263"/>
      <c r="D118" s="262" t="n">
        <f aca="false">D117</f>
        <v>0</v>
      </c>
      <c r="E118" s="228" t="str">
        <f aca="false">E9</f>
        <v>Tv Rodenbach Silver</v>
      </c>
      <c r="F118" s="231"/>
      <c r="G118" s="232"/>
      <c r="H118" s="229"/>
      <c r="I118" s="230"/>
      <c r="J118" s="231"/>
      <c r="K118" s="232"/>
      <c r="L118" s="229"/>
      <c r="M118" s="230"/>
      <c r="N118" s="231"/>
      <c r="O118" s="232"/>
      <c r="P118" s="235" t="str">
        <f aca="false">IF(F118="","",F118+H118+J118+L118+N118)</f>
        <v/>
      </c>
      <c r="Q118" s="236" t="str">
        <f aca="false">IF(G118="","",G118+I118+K118+M118+O118)</f>
        <v/>
      </c>
      <c r="R118" s="235" t="str">
        <f aca="false">IF(F118="","",AQ118+AS118+AU118+AW118+AY118)</f>
        <v/>
      </c>
      <c r="S118" s="236" t="str">
        <f aca="false">IF(G118="","",AR118+AT118+AV118+AX118+AZ118)</f>
        <v/>
      </c>
      <c r="T118" s="218" t="n">
        <f aca="false">IF(AND(R118&lt;&gt;"",R118=3,S118=0),3,              (IF(AND(R118&lt;&gt;"",R118=3,S118=1),3,                           (IF(AND(R118&lt;&gt;"",R118=3,S118=2),2,                        (IF(AND(R118&lt;&gt;"",R118=2),1,                                                 (IF(AND(R118&lt;&gt;"",R118=1),0,                                                               (IF(AND(R118&lt;&gt;"",R118=0),0,                                                                                0)))))))))))</f>
        <v>0</v>
      </c>
      <c r="U118" s="219" t="n">
        <f aca="false">IF(AND(S118&lt;&gt;"",S118=3,R118=0),3,              (IF(AND(S118&lt;&gt;"",S118=3,R118=1),3,                           (IF(AND(S118&lt;&gt;"",S118=3,R118=2),2,                        (IF(AND(S118&lt;&gt;"",S118=2),1,                                                 (IF(AND(S118&lt;&gt;"",S118=1),0,                                                               (IF(AND(S118&lt;&gt;"",S118=0),0,                                                                                0)))))))))))</f>
        <v>0</v>
      </c>
      <c r="V118" s="237"/>
      <c r="W118" s="237"/>
      <c r="X118" s="237"/>
      <c r="Y118" s="237"/>
      <c r="Z118" s="237"/>
      <c r="AA118" s="237"/>
      <c r="AB118" s="237"/>
      <c r="AC118" s="237"/>
      <c r="AD118" s="237"/>
      <c r="AE118" s="237"/>
      <c r="AF118" s="237"/>
      <c r="AG118" s="237"/>
      <c r="AH118" s="237"/>
      <c r="AI118" s="237"/>
      <c r="AJ118" s="237"/>
      <c r="AK118" s="237"/>
      <c r="AL118" s="237"/>
      <c r="AM118" s="238" t="str">
        <f aca="true">IF(U118&lt;&gt;"","",IF(C118&lt;&gt;"","verlegt",IF(B118&lt;TODAY(),"offen","")))</f>
        <v/>
      </c>
      <c r="AN118" s="238"/>
      <c r="AO118" s="239" t="str">
        <f aca="true">IF(U118&lt;&gt;"","",IF(C118="","",IF(C118&lt;TODAY(),"offen","")))</f>
        <v/>
      </c>
      <c r="AP118" s="239"/>
      <c r="AQ118" s="223" t="n">
        <f aca="false">IF(F118&gt;G118,1,0)</f>
        <v>0</v>
      </c>
      <c r="AR118" s="223" t="n">
        <f aca="false">IF(G118&gt;F118,1,0)</f>
        <v>0</v>
      </c>
      <c r="AS118" s="27" t="n">
        <f aca="false">IF(H118&gt;I118,1,0)</f>
        <v>0</v>
      </c>
      <c r="AT118" s="3" t="n">
        <f aca="false">IF(I118&gt;H118,1,0)</f>
        <v>0</v>
      </c>
      <c r="AU118" s="223" t="n">
        <f aca="false">IF(J118&gt;K118,1,0)</f>
        <v>0</v>
      </c>
      <c r="AV118" s="223" t="n">
        <f aca="false">IF(K118&gt;J118,1,0)</f>
        <v>0</v>
      </c>
      <c r="AW118" s="27" t="n">
        <f aca="false">IF(L118&gt;M118,1,0)</f>
        <v>0</v>
      </c>
      <c r="AX118" s="27" t="n">
        <f aca="false">IF(M118&gt;L118,1,0)</f>
        <v>0</v>
      </c>
      <c r="AY118" s="223" t="n">
        <f aca="false">IF(N118&gt;O118,1,0)</f>
        <v>0</v>
      </c>
      <c r="AZ118" s="223" t="n">
        <f aca="false">IF(O118&gt;N118,1,0)</f>
        <v>0</v>
      </c>
      <c r="BA118" s="177" t="n">
        <f aca="false">IF(T118=3,1,0)</f>
        <v>0</v>
      </c>
      <c r="BB118" s="177" t="n">
        <f aca="false">IF(T118=2,1,0)</f>
        <v>0</v>
      </c>
      <c r="BC118" s="177" t="n">
        <f aca="false">IF(T118=1,1,0)</f>
        <v>0</v>
      </c>
      <c r="BD118" s="177" t="n">
        <f aca="false">IF(AND(T118=0,U118&lt;&gt;0),1,0)</f>
        <v>0</v>
      </c>
      <c r="BE118" s="177" t="n">
        <f aca="false">IF(U67=3,1,0)</f>
        <v>0</v>
      </c>
      <c r="BF118" s="177" t="n">
        <f aca="false">IF(U67=2,1,0)</f>
        <v>0</v>
      </c>
      <c r="BG118" s="177" t="n">
        <f aca="false">IF(U67=1,1,0)</f>
        <v>0</v>
      </c>
      <c r="BH118" s="177" t="n">
        <f aca="false">IF(AND(U67=0,T67&lt;&gt;0),1,0)</f>
        <v>0</v>
      </c>
      <c r="BI118" s="27"/>
    </row>
    <row r="119" customFormat="false" ht="13.5" hidden="true" customHeight="true" outlineLevel="0" collapsed="false">
      <c r="A119" s="224"/>
      <c r="B119" s="225"/>
      <c r="C119" s="263"/>
      <c r="D119" s="262" t="n">
        <f aca="false">D118</f>
        <v>0</v>
      </c>
      <c r="E119" s="228" t="str">
        <f aca="false">E12</f>
        <v>Niederkirchen/Roßbach</v>
      </c>
      <c r="F119" s="231"/>
      <c r="G119" s="232"/>
      <c r="H119" s="229"/>
      <c r="I119" s="230"/>
      <c r="J119" s="231"/>
      <c r="K119" s="232"/>
      <c r="L119" s="229"/>
      <c r="M119" s="230"/>
      <c r="N119" s="231"/>
      <c r="O119" s="232"/>
      <c r="P119" s="235" t="str">
        <f aca="false">IF(F119="","",F119+H119+J119+L119+N119)</f>
        <v/>
      </c>
      <c r="Q119" s="236" t="str">
        <f aca="false">IF(G119="","",G119+I119+K119+M119+O119)</f>
        <v/>
      </c>
      <c r="R119" s="235" t="str">
        <f aca="false">IF(F119="","",AQ119+AS119+AU119+AW119+AY119)</f>
        <v/>
      </c>
      <c r="S119" s="236" t="str">
        <f aca="false">IF(G119="","",AR119+AT119+AV119+AX119+AZ119)</f>
        <v/>
      </c>
      <c r="T119" s="218" t="n">
        <f aca="false">IF(AND(R119&lt;&gt;"",R119=3,S119=0),3,              (IF(AND(R119&lt;&gt;"",R119=3,S119=1),3,                           (IF(AND(R119&lt;&gt;"",R119=3,S119=2),2,                        (IF(AND(R119&lt;&gt;"",R119=2),1,                                                 (IF(AND(R119&lt;&gt;"",R119=1),0,                                                               (IF(AND(R119&lt;&gt;"",R119=0),0,                                                                                0)))))))))))</f>
        <v>0</v>
      </c>
      <c r="U119" s="219" t="n">
        <f aca="false">IF(AND(S119&lt;&gt;"",S119=3,R119=0),3,              (IF(AND(S119&lt;&gt;"",S119=3,R119=1),3,                           (IF(AND(S119&lt;&gt;"",S119=3,R119=2),2,                        (IF(AND(S119&lt;&gt;"",S119=2),1,                                                 (IF(AND(S119&lt;&gt;"",S119=1),0,                                                               (IF(AND(S119&lt;&gt;"",S119=0),0,                                                                                0)))))))))))</f>
        <v>0</v>
      </c>
      <c r="V119" s="237"/>
      <c r="W119" s="237"/>
      <c r="X119" s="237"/>
      <c r="Y119" s="237"/>
      <c r="Z119" s="237"/>
      <c r="AA119" s="237"/>
      <c r="AB119" s="237"/>
      <c r="AC119" s="237"/>
      <c r="AD119" s="237"/>
      <c r="AE119" s="237"/>
      <c r="AF119" s="237"/>
      <c r="AG119" s="237"/>
      <c r="AH119" s="237"/>
      <c r="AI119" s="237"/>
      <c r="AJ119" s="237"/>
      <c r="AK119" s="237"/>
      <c r="AL119" s="237"/>
      <c r="AM119" s="264" t="str">
        <f aca="true">IF(U119&lt;&gt;"","",IF(C119&lt;&gt;"","verlegt",IF(B119&lt;TODAY(),"offen","")))</f>
        <v/>
      </c>
      <c r="AN119" s="264"/>
      <c r="AO119" s="239" t="str">
        <f aca="true">IF(U119&lt;&gt;"","",IF(C119="","",IF(C119&lt;TODAY(),"offen","")))</f>
        <v/>
      </c>
      <c r="AP119" s="239"/>
      <c r="AQ119" s="223" t="n">
        <f aca="false">IF(F119&gt;G119,1,0)</f>
        <v>0</v>
      </c>
      <c r="AR119" s="223" t="n">
        <f aca="false">IF(G119&gt;F119,1,0)</f>
        <v>0</v>
      </c>
      <c r="AS119" s="27" t="n">
        <f aca="false">IF(H119&gt;I119,1,0)</f>
        <v>0</v>
      </c>
      <c r="AT119" s="3" t="n">
        <f aca="false">IF(I119&gt;H119,1,0)</f>
        <v>0</v>
      </c>
      <c r="AU119" s="223" t="n">
        <f aca="false">IF(J119&gt;K119,1,0)</f>
        <v>0</v>
      </c>
      <c r="AV119" s="223" t="n">
        <f aca="false">IF(K119&gt;J119,1,0)</f>
        <v>0</v>
      </c>
      <c r="AW119" s="27" t="n">
        <f aca="false">IF(L119&gt;M119,1,0)</f>
        <v>0</v>
      </c>
      <c r="AX119" s="27" t="n">
        <f aca="false">IF(M119&gt;L119,1,0)</f>
        <v>0</v>
      </c>
      <c r="AY119" s="223" t="n">
        <f aca="false">IF(N119&gt;O119,1,0)</f>
        <v>0</v>
      </c>
      <c r="AZ119" s="223" t="n">
        <f aca="false">IF(O119&gt;N119,1,0)</f>
        <v>0</v>
      </c>
      <c r="BA119" s="177" t="n">
        <f aca="false">IF(T119=3,1,0)</f>
        <v>0</v>
      </c>
      <c r="BB119" s="177" t="n">
        <f aca="false">IF(T119=2,1,0)</f>
        <v>0</v>
      </c>
      <c r="BC119" s="177" t="n">
        <f aca="false">IF(T119=1,1,0)</f>
        <v>0</v>
      </c>
      <c r="BD119" s="177" t="n">
        <f aca="false">IF(AND(T119=0,U119&lt;&gt;0),1,0)</f>
        <v>0</v>
      </c>
      <c r="BE119" s="177" t="n">
        <f aca="false">IF(U78=3,1,0)</f>
        <v>0</v>
      </c>
      <c r="BF119" s="177" t="n">
        <f aca="false">IF(U78=2,1,0)</f>
        <v>0</v>
      </c>
      <c r="BG119" s="177" t="n">
        <f aca="false">IF(U78=1,1,0)</f>
        <v>0</v>
      </c>
      <c r="BH119" s="177" t="n">
        <f aca="false">IF(AND(U78=0,T78&lt;&gt;0),0.1,0)</f>
        <v>0</v>
      </c>
      <c r="BI119" s="27"/>
    </row>
    <row r="120" customFormat="false" ht="13.5" hidden="true" customHeight="true" outlineLevel="0" collapsed="false">
      <c r="A120" s="224"/>
      <c r="B120" s="225"/>
      <c r="C120" s="263"/>
      <c r="D120" s="262" t="n">
        <f aca="false">D119</f>
        <v>0</v>
      </c>
      <c r="E120" s="228" t="str">
        <f aca="false">E15</f>
        <v>TV Rodenbach Bronze</v>
      </c>
      <c r="F120" s="231"/>
      <c r="G120" s="232"/>
      <c r="H120" s="229"/>
      <c r="I120" s="230"/>
      <c r="J120" s="231"/>
      <c r="K120" s="232"/>
      <c r="L120" s="229"/>
      <c r="M120" s="230"/>
      <c r="N120" s="231"/>
      <c r="O120" s="232"/>
      <c r="P120" s="235" t="str">
        <f aca="false">IF(F120="","",F120+H120+J120+L120+N120)</f>
        <v/>
      </c>
      <c r="Q120" s="236" t="str">
        <f aca="false">IF(G120="","",G120+I120+K120+M120+O120)</f>
        <v/>
      </c>
      <c r="R120" s="235" t="str">
        <f aca="false">IF(F120="","",AQ120+AS120+AU120+AW120+AY120)</f>
        <v/>
      </c>
      <c r="S120" s="236" t="str">
        <f aca="false">IF(G120="","",AR120+AT120+AV120+AX120+AZ120)</f>
        <v/>
      </c>
      <c r="T120" s="218" t="n">
        <f aca="false">IF(AND(R120&lt;&gt;"",R120=3,S120=0),3,              (IF(AND(R120&lt;&gt;"",R120=3,S120=1),3,                           (IF(AND(R120&lt;&gt;"",R120=3,S120=2),2,                        (IF(AND(R120&lt;&gt;"",R120=2),1,                                                 (IF(AND(R120&lt;&gt;"",R120=1),0,                                                               (IF(AND(R120&lt;&gt;"",R120=0),0,                                                                                0)))))))))))</f>
        <v>0</v>
      </c>
      <c r="U120" s="219" t="n">
        <f aca="false">IF(AND(S120&lt;&gt;"",S120=3,R120=0),3,              (IF(AND(S120&lt;&gt;"",S120=3,R120=1),3,                           (IF(AND(S120&lt;&gt;"",S120=3,R120=2),2,                        (IF(AND(S120&lt;&gt;"",S120=2),1,                                                 (IF(AND(S120&lt;&gt;"",S120=1),0,                                                               (IF(AND(S120&lt;&gt;"",S120=0),0,                                                                                0)))))))))))</f>
        <v>0</v>
      </c>
      <c r="V120" s="237"/>
      <c r="W120" s="237"/>
      <c r="X120" s="237"/>
      <c r="Y120" s="237"/>
      <c r="Z120" s="237"/>
      <c r="AA120" s="237"/>
      <c r="AB120" s="237"/>
      <c r="AC120" s="237"/>
      <c r="AD120" s="237"/>
      <c r="AE120" s="237"/>
      <c r="AF120" s="237"/>
      <c r="AG120" s="237"/>
      <c r="AH120" s="237"/>
      <c r="AI120" s="237"/>
      <c r="AJ120" s="237"/>
      <c r="AK120" s="237"/>
      <c r="AL120" s="237"/>
      <c r="AM120" s="238" t="str">
        <f aca="true">IF(U120&lt;&gt;"","",IF(C120&lt;&gt;"","verlegt",IF(B120&lt;TODAY(),"offen","")))</f>
        <v/>
      </c>
      <c r="AN120" s="238"/>
      <c r="AO120" s="239" t="str">
        <f aca="true">IF(U120&lt;&gt;"","",IF(C120="","",IF(C120&lt;TODAY(),"offen","")))</f>
        <v/>
      </c>
      <c r="AP120" s="239"/>
      <c r="AQ120" s="223" t="n">
        <f aca="false">IF(F120&gt;G120,1,0)</f>
        <v>0</v>
      </c>
      <c r="AR120" s="223" t="n">
        <f aca="false">IF(G120&gt;F120,1,0)</f>
        <v>0</v>
      </c>
      <c r="AS120" s="27" t="n">
        <f aca="false">IF(H120&gt;I120,1,0)</f>
        <v>0</v>
      </c>
      <c r="AT120" s="3" t="n">
        <f aca="false">IF(I120&gt;H120,1,0)</f>
        <v>0</v>
      </c>
      <c r="AU120" s="223" t="n">
        <f aca="false">IF(J120&gt;K120,1,0)</f>
        <v>0</v>
      </c>
      <c r="AV120" s="223" t="n">
        <f aca="false">IF(K120&gt;J120,1,0)</f>
        <v>0</v>
      </c>
      <c r="AW120" s="27" t="n">
        <f aca="false">IF(L120&gt;M120,1,0)</f>
        <v>0</v>
      </c>
      <c r="AX120" s="27" t="n">
        <f aca="false">IF(M120&gt;L120,1,0)</f>
        <v>0</v>
      </c>
      <c r="AY120" s="223" t="n">
        <f aca="false">IF(N120&gt;O120,1,0)</f>
        <v>0</v>
      </c>
      <c r="AZ120" s="223" t="n">
        <f aca="false">IF(O120&gt;N120,1,0)</f>
        <v>0</v>
      </c>
      <c r="BA120" s="177" t="n">
        <f aca="false">IF(T120=3,1,0)</f>
        <v>0</v>
      </c>
      <c r="BB120" s="177" t="n">
        <f aca="false">IF(T120=2,1,0)</f>
        <v>0</v>
      </c>
      <c r="BC120" s="177" t="n">
        <f aca="false">IF(T120=1,1,0)</f>
        <v>0</v>
      </c>
      <c r="BD120" s="177" t="n">
        <f aca="false">IF(AND(T120=0,U120&lt;&gt;0),1,0)</f>
        <v>0</v>
      </c>
      <c r="BE120" s="177" t="n">
        <f aca="false">IF(U89=3,1,0)</f>
        <v>0</v>
      </c>
      <c r="BF120" s="177" t="n">
        <f aca="false">IF(U89=2,1,0)</f>
        <v>0</v>
      </c>
      <c r="BG120" s="177" t="n">
        <f aca="false">IF(U89=1,1,0)</f>
        <v>0</v>
      </c>
      <c r="BH120" s="177" t="n">
        <f aca="false">IF(AND(U89=0,T89&lt;&gt;0),1,0)</f>
        <v>0</v>
      </c>
      <c r="BI120" s="27"/>
    </row>
    <row r="121" customFormat="false" ht="13.5" hidden="true" customHeight="true" outlineLevel="0" collapsed="false">
      <c r="A121" s="224"/>
      <c r="B121" s="225"/>
      <c r="C121" s="263"/>
      <c r="D121" s="262" t="n">
        <f aca="false">D120</f>
        <v>0</v>
      </c>
      <c r="E121" s="228" t="str">
        <f aca="false">E18</f>
        <v>Rodenbach/Weilerbach</v>
      </c>
      <c r="F121" s="231"/>
      <c r="G121" s="232"/>
      <c r="H121" s="229"/>
      <c r="I121" s="230"/>
      <c r="J121" s="231"/>
      <c r="K121" s="232"/>
      <c r="L121" s="229"/>
      <c r="M121" s="230"/>
      <c r="N121" s="231"/>
      <c r="O121" s="232"/>
      <c r="P121" s="235" t="str">
        <f aca="false">IF(F121="","",F121+H121+J121+L121+N121)</f>
        <v/>
      </c>
      <c r="Q121" s="236" t="str">
        <f aca="false">IF(G121="","",G121+I121+K121+M121+O121)</f>
        <v/>
      </c>
      <c r="R121" s="235" t="str">
        <f aca="false">IF(F121="","",AQ121+AS121+AU121+AW121+AY121)</f>
        <v/>
      </c>
      <c r="S121" s="236" t="str">
        <f aca="false">IF(G121="","",AR121+AT121+AV121+AX121+AZ121)</f>
        <v/>
      </c>
      <c r="T121" s="218" t="n">
        <f aca="false">IF(AND(R121&lt;&gt;"",R121=3,S121=0),3,              (IF(AND(R121&lt;&gt;"",R121=3,S121=1),3,                           (IF(AND(R121&lt;&gt;"",R121=3,S121=2),2,                        (IF(AND(R121&lt;&gt;"",R121=2),1,                                                 (IF(AND(R121&lt;&gt;"",R121=1),0,                                                               (IF(AND(R121&lt;&gt;"",R121=0),0,                                                                                0)))))))))))</f>
        <v>0</v>
      </c>
      <c r="U121" s="219" t="n">
        <f aca="false">IF(AND(S121&lt;&gt;"",S121=3,R121=0),3,              (IF(AND(S121&lt;&gt;"",S121=3,R121=1),3,                           (IF(AND(S121&lt;&gt;"",S121=3,R121=2),2,                        (IF(AND(S121&lt;&gt;"",S121=2),1,                                                 (IF(AND(S121&lt;&gt;"",S121=1),0,                                                               (IF(AND(S121&lt;&gt;"",S121=0),0,                                                                                0)))))))))))</f>
        <v>0</v>
      </c>
      <c r="V121" s="237"/>
      <c r="W121" s="237"/>
      <c r="X121" s="237"/>
      <c r="Y121" s="237"/>
      <c r="Z121" s="237"/>
      <c r="AA121" s="237"/>
      <c r="AB121" s="237"/>
      <c r="AC121" s="237"/>
      <c r="AD121" s="237"/>
      <c r="AE121" s="237"/>
      <c r="AF121" s="237"/>
      <c r="AG121" s="237"/>
      <c r="AH121" s="237"/>
      <c r="AI121" s="237"/>
      <c r="AJ121" s="237"/>
      <c r="AK121" s="237"/>
      <c r="AL121" s="237"/>
      <c r="AM121" s="238" t="str">
        <f aca="true">IF(U121&lt;&gt;"","",IF(C121&lt;&gt;"","verlegt",IF(B121&lt;TODAY(),"offen","")))</f>
        <v/>
      </c>
      <c r="AN121" s="238"/>
      <c r="AO121" s="239" t="str">
        <f aca="true">IF(U121&lt;&gt;"","",IF(C121="","",IF(C121&lt;TODAY(),"offen","")))</f>
        <v/>
      </c>
      <c r="AP121" s="239"/>
      <c r="AQ121" s="223" t="n">
        <f aca="false">IF(F121&gt;G121,1,0)</f>
        <v>0</v>
      </c>
      <c r="AR121" s="223" t="n">
        <f aca="false">IF(G121&gt;F121,1,0)</f>
        <v>0</v>
      </c>
      <c r="AS121" s="27" t="n">
        <f aca="false">IF(H121&gt;I121,1,0)</f>
        <v>0</v>
      </c>
      <c r="AT121" s="3" t="n">
        <f aca="false">IF(I121&gt;H121,1,0)</f>
        <v>0</v>
      </c>
      <c r="AU121" s="223" t="n">
        <f aca="false">IF(J121&gt;K121,1,0)</f>
        <v>0</v>
      </c>
      <c r="AV121" s="223" t="n">
        <f aca="false">IF(K121&gt;J121,1,0)</f>
        <v>0</v>
      </c>
      <c r="AW121" s="27" t="n">
        <f aca="false">IF(L121&gt;M121,1,0)</f>
        <v>0</v>
      </c>
      <c r="AX121" s="27" t="n">
        <f aca="false">IF(M121&gt;L121,1,0)</f>
        <v>0</v>
      </c>
      <c r="AY121" s="223" t="n">
        <f aca="false">IF(N121&gt;O121,1,0)</f>
        <v>0</v>
      </c>
      <c r="AZ121" s="223" t="n">
        <f aca="false">IF(O121&gt;N121,1,0)</f>
        <v>0</v>
      </c>
      <c r="BA121" s="177" t="n">
        <f aca="false">IF(T121=3,1,0)</f>
        <v>0</v>
      </c>
      <c r="BB121" s="177" t="n">
        <f aca="false">IF(T121=2,1,0)</f>
        <v>0</v>
      </c>
      <c r="BC121" s="177" t="n">
        <f aca="false">IF(T121=1,1,0)</f>
        <v>0</v>
      </c>
      <c r="BD121" s="177" t="n">
        <f aca="false">IF(AND(T121=0,U121&lt;&gt;0),1,0)</f>
        <v>0</v>
      </c>
      <c r="BE121" s="177" t="n">
        <f aca="false">IF(U100=3,1,0)</f>
        <v>0</v>
      </c>
      <c r="BF121" s="177" t="n">
        <f aca="false">IF(U100=2,1,0)</f>
        <v>0</v>
      </c>
      <c r="BG121" s="177" t="n">
        <f aca="false">IF(U100=1,1,0)</f>
        <v>0</v>
      </c>
      <c r="BH121" s="177" t="n">
        <f aca="false">IF(AND(U100=0,T100&lt;&gt;0),1,0)</f>
        <v>0</v>
      </c>
      <c r="BI121" s="27"/>
    </row>
    <row r="122" customFormat="false" ht="13.5" hidden="true" customHeight="true" outlineLevel="0" collapsed="false">
      <c r="A122" s="224"/>
      <c r="B122" s="225"/>
      <c r="C122" s="263"/>
      <c r="D122" s="262" t="n">
        <f aca="false">D121</f>
        <v>0</v>
      </c>
      <c r="E122" s="228" t="n">
        <f aca="false">E21</f>
        <v>0</v>
      </c>
      <c r="F122" s="231"/>
      <c r="G122" s="232"/>
      <c r="H122" s="229"/>
      <c r="I122" s="230"/>
      <c r="J122" s="231"/>
      <c r="K122" s="232"/>
      <c r="L122" s="229"/>
      <c r="M122" s="230"/>
      <c r="N122" s="231"/>
      <c r="O122" s="232"/>
      <c r="P122" s="235" t="str">
        <f aca="false">IF(F122="","",F122+H122+J122+L122+N122)</f>
        <v/>
      </c>
      <c r="Q122" s="236" t="str">
        <f aca="false">IF(G122="","",G122+I122+K122+M122+O122)</f>
        <v/>
      </c>
      <c r="R122" s="235" t="str">
        <f aca="false">IF(F122="","",AQ122+AS122+AU122+AW122+AY122)</f>
        <v/>
      </c>
      <c r="S122" s="236" t="str">
        <f aca="false">IF(G122="","",AR122+AT122+AV122+AX122+AZ122)</f>
        <v/>
      </c>
      <c r="T122" s="218" t="n">
        <f aca="false">IF(AND(R122&lt;&gt;"",R122=3,S122=0),3,              (IF(AND(R122&lt;&gt;"",R122=3,S122=1),3,                           (IF(AND(R122&lt;&gt;"",R122=3,S122=2),2,                        (IF(AND(R122&lt;&gt;"",R122=2),1,                                                 (IF(AND(R122&lt;&gt;"",R122=1),0,                                                               (IF(AND(R122&lt;&gt;"",R122=0),0,                                                                                0)))))))))))</f>
        <v>0</v>
      </c>
      <c r="U122" s="219" t="n">
        <f aca="false">IF(AND(S122&lt;&gt;"",S122=3,R122=0),3,              (IF(AND(S122&lt;&gt;"",S122=3,R122=1),3,                           (IF(AND(S122&lt;&gt;"",S122=3,R122=2),2,                        (IF(AND(S122&lt;&gt;"",S122=2),1,                                                 (IF(AND(S122&lt;&gt;"",S122=1),0,                                                               (IF(AND(S122&lt;&gt;"",S122=0),0,                                                                                0)))))))))))</f>
        <v>0</v>
      </c>
      <c r="V122" s="237"/>
      <c r="W122" s="237"/>
      <c r="X122" s="237"/>
      <c r="Y122" s="237"/>
      <c r="Z122" s="237"/>
      <c r="AA122" s="237"/>
      <c r="AB122" s="237"/>
      <c r="AC122" s="237"/>
      <c r="AD122" s="237"/>
      <c r="AE122" s="237"/>
      <c r="AF122" s="237"/>
      <c r="AG122" s="237"/>
      <c r="AH122" s="237"/>
      <c r="AI122" s="237"/>
      <c r="AJ122" s="237"/>
      <c r="AK122" s="237"/>
      <c r="AL122" s="237"/>
      <c r="AM122" s="238" t="str">
        <f aca="true">IF(U122&lt;&gt;"","",IF(C122&lt;&gt;"","verlegt",IF(B122&lt;TODAY(),"offen","")))</f>
        <v/>
      </c>
      <c r="AN122" s="238"/>
      <c r="AO122" s="239" t="str">
        <f aca="true">IF(U122&lt;&gt;"","",IF(C122="","",IF(C122&lt;TODAY(),"offen","")))</f>
        <v/>
      </c>
      <c r="AP122" s="239"/>
      <c r="AQ122" s="223" t="n">
        <f aca="false">IF(F122&gt;G122,1,0)</f>
        <v>0</v>
      </c>
      <c r="AR122" s="223" t="n">
        <f aca="false">IF(G122&gt;F122,1,0)</f>
        <v>0</v>
      </c>
      <c r="AS122" s="27" t="n">
        <f aca="false">IF(H122&gt;I122,1,0)</f>
        <v>0</v>
      </c>
      <c r="AT122" s="3" t="n">
        <f aca="false">IF(I122&gt;H122,1,0)</f>
        <v>0</v>
      </c>
      <c r="AU122" s="223" t="n">
        <f aca="false">IF(J122&gt;K122,1,0)</f>
        <v>0</v>
      </c>
      <c r="AV122" s="223" t="n">
        <f aca="false">IF(K122&gt;J122,1,0)</f>
        <v>0</v>
      </c>
      <c r="AW122" s="27" t="n">
        <f aca="false">IF(L122&gt;M122,1,0)</f>
        <v>0</v>
      </c>
      <c r="AX122" s="27" t="n">
        <f aca="false">IF(M122&gt;L122,1,0)</f>
        <v>0</v>
      </c>
      <c r="AY122" s="223" t="n">
        <f aca="false">IF(N122&gt;O122,1,0)</f>
        <v>0</v>
      </c>
      <c r="AZ122" s="223" t="n">
        <f aca="false">IF(O122&gt;N122,1,0)</f>
        <v>0</v>
      </c>
      <c r="BA122" s="177" t="n">
        <f aca="false">IF(T122=3,1,0)</f>
        <v>0</v>
      </c>
      <c r="BB122" s="177" t="n">
        <f aca="false">IF(T122=2,1,0)</f>
        <v>0</v>
      </c>
      <c r="BC122" s="177" t="n">
        <f aca="false">IF(T122=1,1,0)</f>
        <v>0</v>
      </c>
      <c r="BD122" s="177" t="n">
        <f aca="false">IF(AND(T122=0,U122&lt;&gt;0),1,0)</f>
        <v>0</v>
      </c>
      <c r="BE122" s="177" t="n">
        <f aca="false">IF(U111=3,1,0)</f>
        <v>0</v>
      </c>
      <c r="BF122" s="177" t="n">
        <f aca="false">IF(U111=2,1,0)</f>
        <v>0</v>
      </c>
      <c r="BG122" s="177" t="n">
        <f aca="false">IF(U111=1,1,0)</f>
        <v>0</v>
      </c>
      <c r="BH122" s="177" t="n">
        <f aca="false">IF(AND(U111=0,T111&lt;&gt;0),1,0)</f>
        <v>0</v>
      </c>
      <c r="BI122" s="27"/>
    </row>
    <row r="123" customFormat="false" ht="13.5" hidden="true" customHeight="true" outlineLevel="0" collapsed="false">
      <c r="A123" s="224"/>
      <c r="B123" s="225"/>
      <c r="C123" s="263"/>
      <c r="D123" s="262" t="n">
        <f aca="false">D122</f>
        <v>0</v>
      </c>
      <c r="E123" s="228" t="n">
        <f aca="false">E27</f>
        <v>0</v>
      </c>
      <c r="F123" s="231"/>
      <c r="G123" s="232"/>
      <c r="H123" s="229"/>
      <c r="I123" s="230"/>
      <c r="J123" s="231"/>
      <c r="K123" s="232"/>
      <c r="L123" s="229"/>
      <c r="M123" s="230"/>
      <c r="N123" s="231"/>
      <c r="O123" s="232"/>
      <c r="P123" s="235" t="str">
        <f aca="false">IF(F123="","",F123+H123+J123+L123+N123)</f>
        <v/>
      </c>
      <c r="Q123" s="236" t="str">
        <f aca="false">IF(G123="","",G123+I123+K123+M123+O123)</f>
        <v/>
      </c>
      <c r="R123" s="235" t="str">
        <f aca="false">IF(F123="","",AQ123+AS123+AU123+AW123+AY123)</f>
        <v/>
      </c>
      <c r="S123" s="236" t="str">
        <f aca="false">IF(G123="","",AR123+AT123+AV123+AX123+AZ123)</f>
        <v/>
      </c>
      <c r="T123" s="218" t="n">
        <f aca="false">IF(AND(R123&lt;&gt;"",R123=3,S123=0),3,              (IF(AND(R123&lt;&gt;"",R123=3,S123=1),3,                           (IF(AND(R123&lt;&gt;"",R123=3,S123=2),2,                        (IF(AND(R123&lt;&gt;"",R123=2),1,                                                 (IF(AND(R123&lt;&gt;"",R123=1),0,                                                               (IF(AND(R123&lt;&gt;"",R123=0),0,                                                                                0)))))))))))</f>
        <v>0</v>
      </c>
      <c r="U123" s="219" t="n">
        <f aca="false">IF(AND(S123&lt;&gt;"",S123=3,R123=0),3,              (IF(AND(S123&lt;&gt;"",S123=3,R123=1),3,                           (IF(AND(S123&lt;&gt;"",S123=3,R123=2),2,                        (IF(AND(S123&lt;&gt;"",S123=2),1,                                                 (IF(AND(S123&lt;&gt;"",S123=1),0,                                                               (IF(AND(S123&lt;&gt;"",S123=0),0,                                                                                0)))))))))))</f>
        <v>0</v>
      </c>
      <c r="V123" s="237"/>
      <c r="W123" s="237"/>
      <c r="X123" s="237"/>
      <c r="Y123" s="237"/>
      <c r="Z123" s="237"/>
      <c r="AA123" s="237"/>
      <c r="AB123" s="237"/>
      <c r="AC123" s="237"/>
      <c r="AD123" s="237"/>
      <c r="AE123" s="237"/>
      <c r="AF123" s="237"/>
      <c r="AG123" s="237"/>
      <c r="AH123" s="237"/>
      <c r="AI123" s="237"/>
      <c r="AJ123" s="237"/>
      <c r="AK123" s="237"/>
      <c r="AL123" s="237"/>
      <c r="AM123" s="238" t="str">
        <f aca="true">IF(U123&lt;&gt;"","",IF(C123&lt;&gt;"","verlegt",IF(B123&lt;TODAY(),"offen","")))</f>
        <v/>
      </c>
      <c r="AN123" s="238"/>
      <c r="AO123" s="239" t="str">
        <f aca="true">IF(U123&lt;&gt;"","",IF(C123="","",IF(C123&lt;TODAY(),"offen","")))</f>
        <v/>
      </c>
      <c r="AP123" s="239"/>
      <c r="AQ123" s="223" t="n">
        <f aca="false">IF(F123&gt;G123,1,0)</f>
        <v>0</v>
      </c>
      <c r="AR123" s="223" t="n">
        <f aca="false">IF(G123&gt;F123,1,0)</f>
        <v>0</v>
      </c>
      <c r="AS123" s="27" t="n">
        <f aca="false">IF(H123&gt;I123,1,0)</f>
        <v>0</v>
      </c>
      <c r="AT123" s="3" t="n">
        <f aca="false">IF(I123&gt;H123,1,0)</f>
        <v>0</v>
      </c>
      <c r="AU123" s="223" t="n">
        <f aca="false">IF(J123&gt;K123,1,0)</f>
        <v>0</v>
      </c>
      <c r="AV123" s="223" t="n">
        <f aca="false">IF(K123&gt;J123,1,0)</f>
        <v>0</v>
      </c>
      <c r="AW123" s="27" t="n">
        <f aca="false">IF(L123&gt;M123,1,0)</f>
        <v>0</v>
      </c>
      <c r="AX123" s="27" t="n">
        <f aca="false">IF(M123&gt;L123,1,0)</f>
        <v>0</v>
      </c>
      <c r="AY123" s="223" t="n">
        <f aca="false">IF(N123&gt;O123,1,0)</f>
        <v>0</v>
      </c>
      <c r="AZ123" s="223" t="n">
        <f aca="false">IF(O123&gt;N123,1,0)</f>
        <v>0</v>
      </c>
      <c r="BA123" s="177" t="n">
        <f aca="false">IF(T123=3,1,0)</f>
        <v>0</v>
      </c>
      <c r="BB123" s="177" t="n">
        <f aca="false">IF(T123=2,1,0)</f>
        <v>0</v>
      </c>
      <c r="BC123" s="177" t="n">
        <f aca="false">IF(T123=1,1,0)</f>
        <v>0</v>
      </c>
      <c r="BD123" s="177" t="n">
        <f aca="false">IF(AND(T123=0,U123&lt;&gt;0),1,0)</f>
        <v>0</v>
      </c>
      <c r="BE123" s="177" t="n">
        <f aca="false">IF(U134=3,1,0)</f>
        <v>0</v>
      </c>
      <c r="BF123" s="177" t="n">
        <f aca="false">IF(U134=2,1,0)</f>
        <v>0</v>
      </c>
      <c r="BG123" s="177" t="n">
        <f aca="false">IF(U134=1,1,0)</f>
        <v>0</v>
      </c>
      <c r="BH123" s="177" t="n">
        <f aca="false">IF(AND(U134=0,T134&lt;&gt;0),1,0)</f>
        <v>0</v>
      </c>
      <c r="BI123" s="27"/>
    </row>
    <row r="124" customFormat="false" ht="13.5" hidden="true" customHeight="true" outlineLevel="0" collapsed="false">
      <c r="A124" s="224"/>
      <c r="B124" s="225"/>
      <c r="C124" s="263"/>
      <c r="D124" s="262" t="n">
        <f aca="false">D123</f>
        <v>0</v>
      </c>
      <c r="E124" s="228" t="n">
        <f aca="false">E30</f>
        <v>0</v>
      </c>
      <c r="F124" s="231"/>
      <c r="G124" s="232"/>
      <c r="H124" s="229"/>
      <c r="I124" s="230"/>
      <c r="J124" s="231"/>
      <c r="K124" s="232"/>
      <c r="L124" s="229"/>
      <c r="M124" s="230"/>
      <c r="N124" s="231"/>
      <c r="O124" s="232"/>
      <c r="P124" s="235" t="str">
        <f aca="false">IF(F124="","",F124+H124+J124+L124+N124)</f>
        <v/>
      </c>
      <c r="Q124" s="236" t="str">
        <f aca="false">IF(G124="","",G124+I124+K124+M124+O124)</f>
        <v/>
      </c>
      <c r="R124" s="235" t="str">
        <f aca="false">IF(F124="","",AQ124+AS124+AU124+AW124+AY124)</f>
        <v/>
      </c>
      <c r="S124" s="236" t="str">
        <f aca="false">IF(G124="","",AR124+AT124+AV124+AX124+AZ124)</f>
        <v/>
      </c>
      <c r="T124" s="218" t="n">
        <f aca="false">IF(AND(R124&lt;&gt;"",R124=3,S124=0),3,              (IF(AND(R124&lt;&gt;"",R124=3,S124=1),3,                           (IF(AND(R124&lt;&gt;"",R124=3,S124=2),2,                        (IF(AND(R124&lt;&gt;"",R124=2),1,                                                 (IF(AND(R124&lt;&gt;"",R124=1),0,                                                               (IF(AND(R124&lt;&gt;"",R124=0),0,                                                                                0)))))))))))</f>
        <v>0</v>
      </c>
      <c r="U124" s="219" t="n">
        <f aca="false">IF(AND(S124&lt;&gt;"",S124=3,R124=0),3,              (IF(AND(S124&lt;&gt;"",S124=3,R124=1),3,                           (IF(AND(S124&lt;&gt;"",S124=3,R124=2),2,                        (IF(AND(S124&lt;&gt;"",S124=2),1,                                                 (IF(AND(S124&lt;&gt;"",S124=1),0,                                                               (IF(AND(S124&lt;&gt;"",S124=0),0,                                                                                0)))))))))))</f>
        <v>0</v>
      </c>
      <c r="V124" s="237"/>
      <c r="W124" s="237"/>
      <c r="X124" s="237"/>
      <c r="Y124" s="237"/>
      <c r="Z124" s="237"/>
      <c r="AA124" s="237"/>
      <c r="AB124" s="237"/>
      <c r="AC124" s="237"/>
      <c r="AD124" s="237"/>
      <c r="AE124" s="237"/>
      <c r="AF124" s="237"/>
      <c r="AG124" s="237"/>
      <c r="AH124" s="237"/>
      <c r="AI124" s="237"/>
      <c r="AJ124" s="237"/>
      <c r="AK124" s="237"/>
      <c r="AL124" s="237"/>
      <c r="AM124" s="238" t="str">
        <f aca="true">IF(U124&lt;&gt;"","",IF(C124&lt;&gt;"","verlegt",IF(B124&lt;TODAY(),"offen","")))</f>
        <v/>
      </c>
      <c r="AN124" s="238"/>
      <c r="AO124" s="239" t="str">
        <f aca="true">IF(U124&lt;&gt;"","",IF(C124="","",IF(C124&lt;TODAY(),"offen","")))</f>
        <v/>
      </c>
      <c r="AP124" s="239"/>
      <c r="AQ124" s="223" t="n">
        <f aca="false">IF(F124&gt;G124,1,0)</f>
        <v>0</v>
      </c>
      <c r="AR124" s="223" t="n">
        <f aca="false">IF(G124&gt;F124,1,0)</f>
        <v>0</v>
      </c>
      <c r="AS124" s="27" t="n">
        <f aca="false">IF(H124&gt;I124,1,0)</f>
        <v>0</v>
      </c>
      <c r="AT124" s="3" t="n">
        <f aca="false">IF(I124&gt;H124,1,0)</f>
        <v>0</v>
      </c>
      <c r="AU124" s="223" t="n">
        <f aca="false">IF(J124&gt;K124,1,0)</f>
        <v>0</v>
      </c>
      <c r="AV124" s="223" t="n">
        <f aca="false">IF(K124&gt;J124,1,0)</f>
        <v>0</v>
      </c>
      <c r="AW124" s="27" t="n">
        <f aca="false">IF(L124&gt;M124,1,0)</f>
        <v>0</v>
      </c>
      <c r="AX124" s="27" t="n">
        <f aca="false">IF(M124&gt;L124,1,0)</f>
        <v>0</v>
      </c>
      <c r="AY124" s="223" t="n">
        <f aca="false">IF(N124&gt;O124,1,0)</f>
        <v>0</v>
      </c>
      <c r="AZ124" s="223" t="n">
        <f aca="false">IF(O124&gt;N124,1,0)</f>
        <v>0</v>
      </c>
      <c r="BA124" s="177" t="n">
        <f aca="false">IF(T124=3,1,0)</f>
        <v>0</v>
      </c>
      <c r="BB124" s="177" t="n">
        <f aca="false">IF(T124=2,1,0)</f>
        <v>0</v>
      </c>
      <c r="BC124" s="177" t="n">
        <f aca="false">IF(T124=1,1,0)</f>
        <v>0</v>
      </c>
      <c r="BD124" s="177" t="n">
        <f aca="false">IF(AND(T124=0,U124&lt;&gt;0),1,0)</f>
        <v>0</v>
      </c>
      <c r="BE124" s="177" t="n">
        <f aca="false">IF(U145=3,1,0)</f>
        <v>0</v>
      </c>
      <c r="BF124" s="177" t="n">
        <f aca="false">IF(U145=2,1,0)</f>
        <v>0</v>
      </c>
      <c r="BG124" s="177" t="n">
        <f aca="false">IF(U145=1,1,0)</f>
        <v>0</v>
      </c>
      <c r="BH124" s="177" t="n">
        <f aca="false">IF(AND(U145=0,T145&lt;&gt;0),1,0)</f>
        <v>0</v>
      </c>
      <c r="BI124" s="27"/>
    </row>
    <row r="125" customFormat="false" ht="13.5" hidden="true" customHeight="true" outlineLevel="0" collapsed="false">
      <c r="A125" s="241"/>
      <c r="B125" s="242"/>
      <c r="C125" s="265"/>
      <c r="D125" s="266" t="n">
        <f aca="false">D124</f>
        <v>0</v>
      </c>
      <c r="E125" s="267" t="n">
        <f aca="false">E33</f>
        <v>0</v>
      </c>
      <c r="F125" s="247"/>
      <c r="G125" s="248"/>
      <c r="H125" s="245"/>
      <c r="I125" s="246"/>
      <c r="J125" s="247"/>
      <c r="K125" s="248"/>
      <c r="L125" s="245"/>
      <c r="M125" s="246"/>
      <c r="N125" s="247"/>
      <c r="O125" s="248"/>
      <c r="P125" s="251" t="str">
        <f aca="false">IF(F125="","",F125+H125+J125+L125+N125)</f>
        <v/>
      </c>
      <c r="Q125" s="252" t="str">
        <f aca="false">IF(G125="","",G125+I125+K125+M125+O125)</f>
        <v/>
      </c>
      <c r="R125" s="251" t="str">
        <f aca="false">IF(F125="","",AQ125+AS125+AU125+AW125+AY125)</f>
        <v/>
      </c>
      <c r="S125" s="252" t="str">
        <f aca="false">IF(G125="","",AR125+AT125+AV125+AX125+AZ125)</f>
        <v/>
      </c>
      <c r="T125" s="218" t="n">
        <f aca="false">IF(AND(R125&lt;&gt;"",R125=3,S125=0),3,              (IF(AND(R125&lt;&gt;"",R125=3,S125=1),3,                           (IF(AND(R125&lt;&gt;"",R125=3,S125=2),2,                        (IF(AND(R125&lt;&gt;"",R125=2),1,                                                 (IF(AND(R125&lt;&gt;"",R125=1),0,                                                               (IF(AND(R125&lt;&gt;"",R125=0),0,                                                                                0)))))))))))</f>
        <v>0</v>
      </c>
      <c r="U125" s="219" t="n">
        <f aca="false">IF(AND(S125&lt;&gt;"",S125=3,R125=0),3,              (IF(AND(S125&lt;&gt;"",S125=3,R125=1),3,                           (IF(AND(S125&lt;&gt;"",S125=3,R125=2),2,                        (IF(AND(S125&lt;&gt;"",S125=2),1,                                                 (IF(AND(S125&lt;&gt;"",S125=1),0,                                                               (IF(AND(S125&lt;&gt;"",S125=0),0,                                                                                0)))))))))))</f>
        <v>0</v>
      </c>
      <c r="V125" s="253"/>
      <c r="W125" s="253"/>
      <c r="X125" s="253"/>
      <c r="Y125" s="253"/>
      <c r="Z125" s="253"/>
      <c r="AA125" s="253"/>
      <c r="AB125" s="253"/>
      <c r="AC125" s="253"/>
      <c r="AD125" s="253"/>
      <c r="AE125" s="253"/>
      <c r="AF125" s="253"/>
      <c r="AG125" s="253"/>
      <c r="AH125" s="253"/>
      <c r="AI125" s="253"/>
      <c r="AJ125" s="253"/>
      <c r="AK125" s="253"/>
      <c r="AL125" s="253"/>
      <c r="AM125" s="254" t="str">
        <f aca="true">IF(U125&lt;&gt;"","",IF(C125&lt;&gt;"","verlegt",IF(B125&lt;TODAY(),"offen","")))</f>
        <v/>
      </c>
      <c r="AN125" s="254"/>
      <c r="AO125" s="255" t="str">
        <f aca="true">IF(U125&lt;&gt;"","",IF(C125="","",IF(C125&lt;TODAY(),"offen","")))</f>
        <v/>
      </c>
      <c r="AP125" s="255"/>
      <c r="AQ125" s="223" t="n">
        <f aca="false">IF(F125&gt;G125,1,0)</f>
        <v>0</v>
      </c>
      <c r="AR125" s="223" t="n">
        <f aca="false">IF(G125&gt;F125,1,0)</f>
        <v>0</v>
      </c>
      <c r="AS125" s="27" t="n">
        <f aca="false">IF(H125&gt;I125,1,0)</f>
        <v>0</v>
      </c>
      <c r="AT125" s="3" t="n">
        <f aca="false">IF(I125&gt;H125,1,0)</f>
        <v>0</v>
      </c>
      <c r="AU125" s="223" t="n">
        <f aca="false">IF(J125&gt;K125,1,0)</f>
        <v>0</v>
      </c>
      <c r="AV125" s="223" t="n">
        <f aca="false">IF(K125&gt;J125,1,0)</f>
        <v>0</v>
      </c>
      <c r="AW125" s="27" t="n">
        <f aca="false">IF(L125&gt;M125,1,0)</f>
        <v>0</v>
      </c>
      <c r="AX125" s="27" t="n">
        <f aca="false">IF(M125&gt;L125,1,0)</f>
        <v>0</v>
      </c>
      <c r="AY125" s="223" t="n">
        <f aca="false">IF(N125&gt;O125,1,0)</f>
        <v>0</v>
      </c>
      <c r="AZ125" s="223" t="n">
        <f aca="false">IF(O125&gt;N125,1,0)</f>
        <v>0</v>
      </c>
      <c r="BA125" s="177" t="n">
        <f aca="false">IF(T125=3,1,0)</f>
        <v>0</v>
      </c>
      <c r="BB125" s="177" t="n">
        <f aca="false">IF(T125=2,1,0)</f>
        <v>0</v>
      </c>
      <c r="BC125" s="177" t="n">
        <f aca="false">IF(T125=1,1,0)</f>
        <v>0</v>
      </c>
      <c r="BD125" s="177" t="n">
        <f aca="false">IF(AND(T125=0,U125&lt;&gt;0),1,0)</f>
        <v>0</v>
      </c>
      <c r="BE125" s="177" t="n">
        <f aca="false">IF(U156=3,1,0)</f>
        <v>0</v>
      </c>
      <c r="BF125" s="177" t="n">
        <f aca="false">IF(U156=2,1,0)</f>
        <v>0</v>
      </c>
      <c r="BG125" s="177" t="n">
        <f aca="false">IF(U156=1,1,0)</f>
        <v>0</v>
      </c>
      <c r="BH125" s="177" t="n">
        <f aca="false">IF(AND(U156=0,T156&lt;&gt;0),1,0)</f>
        <v>0</v>
      </c>
      <c r="BI125" s="27"/>
    </row>
    <row r="126" customFormat="false" ht="13.5" hidden="true" customHeight="true" outlineLevel="0" collapsed="false">
      <c r="A126" s="26"/>
      <c r="C126" s="27"/>
      <c r="D126" s="24"/>
      <c r="E126" s="24"/>
      <c r="T126" s="218" t="n">
        <f aca="false">IF(AND(R126&lt;&gt;"",R126=3,S126=0),3,              (IF(AND(R126&lt;&gt;"",R126=3,S126=1),3,                           (IF(AND(R126&lt;&gt;"",R126=3,S126=2),2,                        (IF(AND(R126&lt;&gt;"",R126=2),1,                                                 (IF(AND(R126&lt;&gt;"",R126=1),0,                                                               (IF(AND(R126&lt;&gt;"",R126=0),0,                                                                                0)))))))))))</f>
        <v>0</v>
      </c>
      <c r="U126" s="219" t="n">
        <f aca="false">IF(AND(S126&lt;&gt;"",S126=3,R126=0),3,              (IF(AND(S126&lt;&gt;"",S126=3,R126=1),3,                           (IF(AND(S126&lt;&gt;"",S126=3,R126=2),2,                        (IF(AND(S126&lt;&gt;"",S126=2),1,                                                 (IF(AND(S126&lt;&gt;"",S126=1),0,                                                               (IF(AND(S126&lt;&gt;"",S126=0),0,                                                                                0)))))))))))</f>
        <v>0</v>
      </c>
      <c r="V126" s="256"/>
      <c r="W126" s="256"/>
      <c r="X126" s="257"/>
      <c r="Y126" s="257"/>
      <c r="Z126" s="257"/>
      <c r="AA126" s="257"/>
      <c r="AB126" s="257"/>
      <c r="AC126" s="257"/>
      <c r="AD126" s="257"/>
      <c r="AE126" s="257"/>
      <c r="AF126" s="257"/>
      <c r="AG126" s="257"/>
      <c r="AH126" s="257"/>
      <c r="AI126" s="257"/>
      <c r="AJ126" s="257"/>
      <c r="AK126" s="257"/>
      <c r="AL126" s="257"/>
      <c r="AM126" s="257"/>
      <c r="AQ126" s="223"/>
      <c r="AR126" s="223"/>
      <c r="AS126" s="27"/>
      <c r="AU126" s="223"/>
      <c r="AV126" s="223"/>
      <c r="AW126" s="27"/>
      <c r="AX126" s="27"/>
      <c r="AY126" s="223"/>
      <c r="AZ126" s="223"/>
      <c r="BA126" s="258" t="n">
        <f aca="false">SUM(BA116:BA125)</f>
        <v>0</v>
      </c>
      <c r="BB126" s="258" t="n">
        <f aca="false">SUM(BB116:BB125)</f>
        <v>0</v>
      </c>
      <c r="BC126" s="258" t="n">
        <f aca="false">SUM(BC116:BC125)</f>
        <v>0</v>
      </c>
      <c r="BD126" s="258" t="n">
        <f aca="false">SUM(BD116:BD125)</f>
        <v>0</v>
      </c>
      <c r="BE126" s="258" t="n">
        <f aca="false">SUM(BE116:BE125)</f>
        <v>0</v>
      </c>
      <c r="BF126" s="258" t="n">
        <f aca="false">SUM(BF116:BF125)</f>
        <v>0</v>
      </c>
      <c r="BG126" s="258" t="n">
        <f aca="false">SUM(BG116:BG125)</f>
        <v>0</v>
      </c>
      <c r="BH126" s="258" t="n">
        <f aca="false">SUM(BH116:BH125)</f>
        <v>0</v>
      </c>
      <c r="BI126" s="27" t="n">
        <f aca="false">SUM(BA126:BH126)</f>
        <v>0</v>
      </c>
    </row>
    <row r="127" customFormat="false" ht="13.5" hidden="true" customHeight="true" outlineLevel="0" collapsed="false">
      <c r="A127" s="205"/>
      <c r="B127" s="206"/>
      <c r="C127" s="259"/>
      <c r="D127" s="260" t="n">
        <f aca="false">E27</f>
        <v>0</v>
      </c>
      <c r="E127" s="209" t="str">
        <f aca="false">E3</f>
        <v>TV Rodenbach Gold</v>
      </c>
      <c r="F127" s="212"/>
      <c r="G127" s="213"/>
      <c r="H127" s="210"/>
      <c r="I127" s="211"/>
      <c r="J127" s="212"/>
      <c r="K127" s="213"/>
      <c r="L127" s="210"/>
      <c r="M127" s="211"/>
      <c r="N127" s="212"/>
      <c r="O127" s="213"/>
      <c r="P127" s="216" t="str">
        <f aca="false">IF(F127="","",F127+H127+J127+L127+N127)</f>
        <v/>
      </c>
      <c r="Q127" s="217" t="str">
        <f aca="false">IF(G127="","",G127+I127+K127+M127+O127)</f>
        <v/>
      </c>
      <c r="R127" s="216" t="str">
        <f aca="false">IF(F127="","",AQ127+AS127+AU127+AW127+AY127)</f>
        <v/>
      </c>
      <c r="S127" s="217" t="str">
        <f aca="false">IF(G127="","",AR127+AT127+AV127+AX127+AZ127)</f>
        <v/>
      </c>
      <c r="T127" s="218" t="n">
        <f aca="false">IF(AND(R127&lt;&gt;"",R127=3,S127=0),3,              (IF(AND(R127&lt;&gt;"",R127=3,S127=1),3,                           (IF(AND(R127&lt;&gt;"",R127=3,S127=2),2,                        (IF(AND(R127&lt;&gt;"",R127=2),1,                                                 (IF(AND(R127&lt;&gt;"",R127=1),0,                                                               (IF(AND(R127&lt;&gt;"",R127=0),0,                                                                                0)))))))))))</f>
        <v>0</v>
      </c>
      <c r="U127" s="219" t="n">
        <f aca="false">IF(AND(S127&lt;&gt;"",S127=3,R127=0),3,              (IF(AND(S127&lt;&gt;"",S127=3,R127=1),3,                           (IF(AND(S127&lt;&gt;"",S127=3,R127=2),2,                        (IF(AND(S127&lt;&gt;"",S127=2),1,                                                 (IF(AND(S127&lt;&gt;"",S127=1),0,                                                               (IF(AND(S127&lt;&gt;"",S127=0),0,                                                                                0)))))))))))</f>
        <v>0</v>
      </c>
      <c r="V127" s="220"/>
      <c r="W127" s="220"/>
      <c r="X127" s="220"/>
      <c r="Y127" s="220"/>
      <c r="Z127" s="220"/>
      <c r="AA127" s="220"/>
      <c r="AB127" s="220"/>
      <c r="AC127" s="220"/>
      <c r="AD127" s="220"/>
      <c r="AE127" s="220"/>
      <c r="AF127" s="220"/>
      <c r="AG127" s="220"/>
      <c r="AH127" s="220"/>
      <c r="AI127" s="220"/>
      <c r="AJ127" s="220"/>
      <c r="AK127" s="220"/>
      <c r="AL127" s="220"/>
      <c r="AM127" s="221" t="str">
        <f aca="true">IF(U127&lt;&gt;"","",IF(C127&lt;&gt;"","verlegt",IF(B127&lt;TODAY(),"offen","")))</f>
        <v/>
      </c>
      <c r="AN127" s="221"/>
      <c r="AO127" s="222" t="str">
        <f aca="true">IF(U127&lt;&gt;"","",IF(C127="","",IF(C127&lt;TODAY(),"offen","")))</f>
        <v/>
      </c>
      <c r="AP127" s="222"/>
      <c r="AQ127" s="223" t="n">
        <f aca="false">IF(F127&gt;G127,1,0)</f>
        <v>0</v>
      </c>
      <c r="AR127" s="223" t="n">
        <f aca="false">IF(G127&gt;F127,1,0)</f>
        <v>0</v>
      </c>
      <c r="AS127" s="27" t="n">
        <f aca="false">IF(H127&gt;I127,1,0)</f>
        <v>0</v>
      </c>
      <c r="AT127" s="3" t="n">
        <f aca="false">IF(I127&gt;H127,1,0)</f>
        <v>0</v>
      </c>
      <c r="AU127" s="223" t="n">
        <f aca="false">IF(J127&gt;K127,1,0)</f>
        <v>0</v>
      </c>
      <c r="AV127" s="223" t="n">
        <f aca="false">IF(K127&gt;J127,1,0)</f>
        <v>0</v>
      </c>
      <c r="AW127" s="27" t="n">
        <f aca="false">IF(L127&gt;M127,1,0)</f>
        <v>0</v>
      </c>
      <c r="AX127" s="27" t="n">
        <f aca="false">IF(M127&gt;L127,1,0)</f>
        <v>0</v>
      </c>
      <c r="AY127" s="223" t="n">
        <f aca="false">IF(N127&gt;O127,1,0)</f>
        <v>0</v>
      </c>
      <c r="AZ127" s="223" t="n">
        <f aca="false">IF(O127&gt;N127,1,0)</f>
        <v>0</v>
      </c>
      <c r="BA127" s="177" t="n">
        <f aca="false">IF(T127=3,1,0)</f>
        <v>0</v>
      </c>
      <c r="BB127" s="177" t="n">
        <f aca="false">IF(T127=2,1,0)</f>
        <v>0</v>
      </c>
      <c r="BC127" s="177" t="n">
        <f aca="false">IF(T127=1,1,0)</f>
        <v>0</v>
      </c>
      <c r="BD127" s="177" t="n">
        <f aca="false">IF(AND(T127=0,U127&lt;&gt;0),1,0)</f>
        <v>0</v>
      </c>
      <c r="BE127" s="177" t="n">
        <f aca="false">IF(U46=3,1,0)</f>
        <v>0</v>
      </c>
      <c r="BF127" s="177" t="n">
        <f aca="false">IF(U46=2,1,0)</f>
        <v>0</v>
      </c>
      <c r="BG127" s="177" t="n">
        <f aca="false">IF(U46=1,1,0)</f>
        <v>0</v>
      </c>
      <c r="BH127" s="177" t="n">
        <f aca="false">IF(AND(U46=0,T46&lt;&gt;0),1,0)</f>
        <v>0</v>
      </c>
      <c r="BI127" s="27"/>
    </row>
    <row r="128" customFormat="false" ht="13.5" hidden="true" customHeight="true" outlineLevel="0" collapsed="false">
      <c r="A128" s="224"/>
      <c r="B128" s="225"/>
      <c r="C128" s="263"/>
      <c r="D128" s="262" t="n">
        <f aca="false">D127</f>
        <v>0</v>
      </c>
      <c r="E128" s="228" t="str">
        <f aca="false">E6</f>
        <v>TSG Trppstadt</v>
      </c>
      <c r="F128" s="231"/>
      <c r="G128" s="232"/>
      <c r="H128" s="229"/>
      <c r="I128" s="230"/>
      <c r="J128" s="231"/>
      <c r="K128" s="232"/>
      <c r="L128" s="229"/>
      <c r="M128" s="230"/>
      <c r="N128" s="231"/>
      <c r="O128" s="232"/>
      <c r="P128" s="235" t="str">
        <f aca="false">IF(F128="","",F128+H128+J128+L128+N128)</f>
        <v/>
      </c>
      <c r="Q128" s="236" t="str">
        <f aca="false">IF(G128="","",G128+I128+K128+M128+O128)</f>
        <v/>
      </c>
      <c r="R128" s="235" t="str">
        <f aca="false">IF(F128="","",AQ128+AS128+AU128+AW128+AY128)</f>
        <v/>
      </c>
      <c r="S128" s="236" t="str">
        <f aca="false">IF(G128="","",AR128+AT128+AV128+AX128+AZ128)</f>
        <v/>
      </c>
      <c r="T128" s="218" t="n">
        <f aca="false">IF(AND(R128&lt;&gt;"",R128=3,S128=0),3,              (IF(AND(R128&lt;&gt;"",R128=3,S128=1),3,                           (IF(AND(R128&lt;&gt;"",R128=3,S128=2),2,                        (IF(AND(R128&lt;&gt;"",R128=2),1,                                                 (IF(AND(R128&lt;&gt;"",R128=1),0,                                                               (IF(AND(R128&lt;&gt;"",R128=0),0,                                                                                0)))))))))))</f>
        <v>0</v>
      </c>
      <c r="U128" s="219" t="n">
        <f aca="false">IF(AND(S128&lt;&gt;"",S128=3,R128=0),3,              (IF(AND(S128&lt;&gt;"",S128=3,R128=1),3,                           (IF(AND(S128&lt;&gt;"",S128=3,R128=2),2,                        (IF(AND(S128&lt;&gt;"",S128=2),1,                                                 (IF(AND(S128&lt;&gt;"",S128=1),0,                                                               (IF(AND(S128&lt;&gt;"",S128=0),0,                                                                                0)))))))))))</f>
        <v>0</v>
      </c>
      <c r="V128" s="237"/>
      <c r="W128" s="237"/>
      <c r="X128" s="237"/>
      <c r="Y128" s="237"/>
      <c r="Z128" s="237"/>
      <c r="AA128" s="237"/>
      <c r="AB128" s="237"/>
      <c r="AC128" s="237"/>
      <c r="AD128" s="237"/>
      <c r="AE128" s="237"/>
      <c r="AF128" s="237"/>
      <c r="AG128" s="237"/>
      <c r="AH128" s="237"/>
      <c r="AI128" s="237"/>
      <c r="AJ128" s="237"/>
      <c r="AK128" s="237"/>
      <c r="AL128" s="237"/>
      <c r="AM128" s="238" t="str">
        <f aca="true">IF(U128&lt;&gt;"","",IF(C128&lt;&gt;"","verlegt",IF(B128&lt;TODAY(),"offen","")))</f>
        <v/>
      </c>
      <c r="AN128" s="238"/>
      <c r="AO128" s="239" t="str">
        <f aca="true">IF(U128&lt;&gt;"","",IF(C128="","",IF(C128&lt;TODAY(),"offen","")))</f>
        <v/>
      </c>
      <c r="AP128" s="239"/>
      <c r="AQ128" s="223" t="n">
        <f aca="false">IF(F128&gt;G128,1,0)</f>
        <v>0</v>
      </c>
      <c r="AR128" s="223" t="n">
        <f aca="false">IF(G128&gt;F128,1,0)</f>
        <v>0</v>
      </c>
      <c r="AS128" s="27" t="n">
        <f aca="false">IF(H128&gt;I128,1,0)</f>
        <v>0</v>
      </c>
      <c r="AT128" s="3" t="n">
        <f aca="false">IF(I128&gt;H128,1,0)</f>
        <v>0</v>
      </c>
      <c r="AU128" s="223" t="n">
        <f aca="false">IF(J128&gt;K128,1,0)</f>
        <v>0</v>
      </c>
      <c r="AV128" s="223" t="n">
        <f aca="false">IF(K128&gt;J128,1,0)</f>
        <v>0</v>
      </c>
      <c r="AW128" s="27" t="n">
        <f aca="false">IF(L128&gt;M128,1,0)</f>
        <v>0</v>
      </c>
      <c r="AX128" s="27" t="n">
        <f aca="false">IF(M128&gt;L128,1,0)</f>
        <v>0</v>
      </c>
      <c r="AY128" s="223" t="n">
        <f aca="false">IF(N128&gt;O128,1,0)</f>
        <v>0</v>
      </c>
      <c r="AZ128" s="223" t="n">
        <f aca="false">IF(O128&gt;N128,1,0)</f>
        <v>0</v>
      </c>
      <c r="BA128" s="177" t="n">
        <f aca="false">IF(T128=3,1,0)</f>
        <v>0</v>
      </c>
      <c r="BB128" s="177" t="n">
        <f aca="false">IF(T128=2,1,0)</f>
        <v>0</v>
      </c>
      <c r="BC128" s="177" t="n">
        <f aca="false">IF(T128=1,1,0)</f>
        <v>0</v>
      </c>
      <c r="BD128" s="177" t="n">
        <f aca="false">IF(AND(T128=0,U128&lt;&gt;0),1,0)</f>
        <v>0</v>
      </c>
      <c r="BE128" s="177" t="n">
        <f aca="false">IF(U57=3,1,0)</f>
        <v>0</v>
      </c>
      <c r="BF128" s="177" t="n">
        <f aca="false">IF(U57=2,1,0)</f>
        <v>0</v>
      </c>
      <c r="BG128" s="177" t="n">
        <f aca="false">IF(U57=1,1,0)</f>
        <v>0</v>
      </c>
      <c r="BH128" s="177" t="n">
        <f aca="false">IF(AND(U57=0,T57&lt;&gt;0),1,0)</f>
        <v>0</v>
      </c>
      <c r="BI128" s="27"/>
    </row>
    <row r="129" customFormat="false" ht="13.5" hidden="true" customHeight="true" outlineLevel="0" collapsed="false">
      <c r="A129" s="224"/>
      <c r="B129" s="225"/>
      <c r="C129" s="263"/>
      <c r="D129" s="262" t="n">
        <f aca="false">D128</f>
        <v>0</v>
      </c>
      <c r="E129" s="228" t="str">
        <f aca="false">E9</f>
        <v>Tv Rodenbach Silver</v>
      </c>
      <c r="F129" s="231"/>
      <c r="G129" s="232"/>
      <c r="H129" s="229"/>
      <c r="I129" s="230"/>
      <c r="J129" s="231"/>
      <c r="K129" s="232"/>
      <c r="L129" s="229"/>
      <c r="M129" s="230"/>
      <c r="N129" s="231"/>
      <c r="O129" s="232"/>
      <c r="P129" s="235" t="str">
        <f aca="false">IF(F129="","",F129+H129+J129+L129+N129)</f>
        <v/>
      </c>
      <c r="Q129" s="236" t="str">
        <f aca="false">IF(G129="","",G129+I129+K129+M129+O129)</f>
        <v/>
      </c>
      <c r="R129" s="235" t="str">
        <f aca="false">IF(F129="","",AQ129+AS129+AU129+AW129+AY129)</f>
        <v/>
      </c>
      <c r="S129" s="236" t="str">
        <f aca="false">IF(G129="","",AR129+AT129+AV129+AX129+AZ129)</f>
        <v/>
      </c>
      <c r="T129" s="218" t="n">
        <f aca="false">IF(AND(R129&lt;&gt;"",R129=3,S129=0),3,              (IF(AND(R129&lt;&gt;"",R129=3,S129=1),3,                           (IF(AND(R129&lt;&gt;"",R129=3,S129=2),2,                        (IF(AND(R129&lt;&gt;"",R129=2),1,                                                 (IF(AND(R129&lt;&gt;"",R129=1),0,                                                               (IF(AND(R129&lt;&gt;"",R129=0),0,                                                                                0)))))))))))</f>
        <v>0</v>
      </c>
      <c r="U129" s="219" t="n">
        <f aca="false">IF(AND(S129&lt;&gt;"",S129=3,R129=0),3,              (IF(AND(S129&lt;&gt;"",S129=3,R129=1),3,                           (IF(AND(S129&lt;&gt;"",S129=3,R129=2),2,                        (IF(AND(S129&lt;&gt;"",S129=2),1,                                                 (IF(AND(S129&lt;&gt;"",S129=1),0,                                                               (IF(AND(S129&lt;&gt;"",S129=0),0,                                                                                0)))))))))))</f>
        <v>0</v>
      </c>
      <c r="V129" s="237"/>
      <c r="W129" s="237"/>
      <c r="X129" s="237"/>
      <c r="Y129" s="237"/>
      <c r="Z129" s="237"/>
      <c r="AA129" s="237"/>
      <c r="AB129" s="237"/>
      <c r="AC129" s="237"/>
      <c r="AD129" s="237"/>
      <c r="AE129" s="237"/>
      <c r="AF129" s="237"/>
      <c r="AG129" s="237"/>
      <c r="AH129" s="237"/>
      <c r="AI129" s="237"/>
      <c r="AJ129" s="237"/>
      <c r="AK129" s="237"/>
      <c r="AL129" s="237"/>
      <c r="AM129" s="238" t="str">
        <f aca="true">IF(U129&lt;&gt;"","",IF(C129&lt;&gt;"","verlegt",IF(B129&lt;TODAY(),"offen","")))</f>
        <v/>
      </c>
      <c r="AN129" s="238"/>
      <c r="AO129" s="239" t="str">
        <f aca="true">IF(U129&lt;&gt;"","",IF(C129="","",IF(C129&lt;TODAY(),"offen","")))</f>
        <v/>
      </c>
      <c r="AP129" s="239"/>
      <c r="AQ129" s="223" t="n">
        <f aca="false">IF(F129&gt;G129,1,0)</f>
        <v>0</v>
      </c>
      <c r="AR129" s="223" t="n">
        <f aca="false">IF(G129&gt;F129,1,0)</f>
        <v>0</v>
      </c>
      <c r="AS129" s="27" t="n">
        <f aca="false">IF(H129&gt;I129,1,0)</f>
        <v>0</v>
      </c>
      <c r="AT129" s="3" t="n">
        <f aca="false">IF(I129&gt;H129,1,0)</f>
        <v>0</v>
      </c>
      <c r="AU129" s="223" t="n">
        <f aca="false">IF(J129&gt;K129,1,0)</f>
        <v>0</v>
      </c>
      <c r="AV129" s="223" t="n">
        <f aca="false">IF(K129&gt;J129,1,0)</f>
        <v>0</v>
      </c>
      <c r="AW129" s="27" t="n">
        <f aca="false">IF(L129&gt;M129,1,0)</f>
        <v>0</v>
      </c>
      <c r="AX129" s="27" t="n">
        <f aca="false">IF(M129&gt;L129,1,0)</f>
        <v>0</v>
      </c>
      <c r="AY129" s="223" t="n">
        <f aca="false">IF(N129&gt;O129,1,0)</f>
        <v>0</v>
      </c>
      <c r="AZ129" s="223" t="n">
        <f aca="false">IF(O129&gt;N129,1,0)</f>
        <v>0</v>
      </c>
      <c r="BA129" s="177" t="n">
        <f aca="false">IF(T129=3,1,0)</f>
        <v>0</v>
      </c>
      <c r="BB129" s="177" t="n">
        <f aca="false">IF(T129=2,1,0)</f>
        <v>0</v>
      </c>
      <c r="BC129" s="177" t="n">
        <f aca="false">IF(T129=1,1,0)</f>
        <v>0</v>
      </c>
      <c r="BD129" s="177" t="n">
        <f aca="false">IF(AND(T129=0,U129&lt;&gt;0),1,0)</f>
        <v>0</v>
      </c>
      <c r="BE129" s="177" t="n">
        <f aca="false">IF(U68=3,1,0)</f>
        <v>0</v>
      </c>
      <c r="BF129" s="177" t="n">
        <f aca="false">IF(U68=2,1,0)</f>
        <v>0</v>
      </c>
      <c r="BG129" s="177" t="n">
        <f aca="false">IF(U68=1,1,0)</f>
        <v>0</v>
      </c>
      <c r="BH129" s="177" t="n">
        <f aca="false">IF(AND(U68=0,T68&lt;&gt;0),1,0)</f>
        <v>0</v>
      </c>
      <c r="BI129" s="27"/>
    </row>
    <row r="130" customFormat="false" ht="13.5" hidden="true" customHeight="true" outlineLevel="0" collapsed="false">
      <c r="A130" s="224"/>
      <c r="B130" s="225"/>
      <c r="C130" s="263"/>
      <c r="D130" s="262" t="n">
        <f aca="false">D129</f>
        <v>0</v>
      </c>
      <c r="E130" s="228" t="str">
        <f aca="false">E12</f>
        <v>Niederkirchen/Roßbach</v>
      </c>
      <c r="F130" s="231"/>
      <c r="G130" s="232"/>
      <c r="H130" s="229"/>
      <c r="I130" s="230"/>
      <c r="J130" s="231"/>
      <c r="K130" s="232"/>
      <c r="L130" s="229"/>
      <c r="M130" s="230"/>
      <c r="N130" s="231"/>
      <c r="O130" s="232"/>
      <c r="P130" s="235" t="str">
        <f aca="false">IF(F130="","",F130+H130+J130+L130+N130)</f>
        <v/>
      </c>
      <c r="Q130" s="236" t="str">
        <f aca="false">IF(G130="","",G130+I130+K130+M130+O130)</f>
        <v/>
      </c>
      <c r="R130" s="235" t="str">
        <f aca="false">IF(F130="","",AQ130+AS130+AU130+AW130+AY130)</f>
        <v/>
      </c>
      <c r="S130" s="236" t="str">
        <f aca="false">IF(G130="","",AR130+AT130+AV130+AX130+AZ130)</f>
        <v/>
      </c>
      <c r="T130" s="218" t="n">
        <f aca="false">IF(AND(R130&lt;&gt;"",R130=3,S130=0),3,              (IF(AND(R130&lt;&gt;"",R130=3,S130=1),3,                           (IF(AND(R130&lt;&gt;"",R130=3,S130=2),2,                        (IF(AND(R130&lt;&gt;"",R130=2),1,                                                 (IF(AND(R130&lt;&gt;"",R130=1),0,                                                               (IF(AND(R130&lt;&gt;"",R130=0),0,                                                                                0)))))))))))</f>
        <v>0</v>
      </c>
      <c r="U130" s="219" t="n">
        <f aca="false">IF(AND(S130&lt;&gt;"",S130=3,R130=0),3,              (IF(AND(S130&lt;&gt;"",S130=3,R130=1),3,                           (IF(AND(S130&lt;&gt;"",S130=3,R130=2),2,                        (IF(AND(S130&lt;&gt;"",S130=2),1,                                                 (IF(AND(S130&lt;&gt;"",S130=1),0,                                                               (IF(AND(S130&lt;&gt;"",S130=0),0,                                                                                0)))))))))))</f>
        <v>0</v>
      </c>
      <c r="V130" s="237"/>
      <c r="W130" s="237"/>
      <c r="X130" s="237"/>
      <c r="Y130" s="237"/>
      <c r="Z130" s="237"/>
      <c r="AA130" s="237"/>
      <c r="AB130" s="237"/>
      <c r="AC130" s="237"/>
      <c r="AD130" s="237"/>
      <c r="AE130" s="237"/>
      <c r="AF130" s="237"/>
      <c r="AG130" s="237"/>
      <c r="AH130" s="237"/>
      <c r="AI130" s="237"/>
      <c r="AJ130" s="237"/>
      <c r="AK130" s="237"/>
      <c r="AL130" s="237"/>
      <c r="AM130" s="264" t="str">
        <f aca="true">IF(U130&lt;&gt;"","",IF(C130&lt;&gt;"","verlegt",IF(B130&lt;TODAY(),"offen","")))</f>
        <v/>
      </c>
      <c r="AN130" s="264"/>
      <c r="AO130" s="239" t="str">
        <f aca="true">IF(U130&lt;&gt;"","",IF(C130="","",IF(C130&lt;TODAY(),"offen","")))</f>
        <v/>
      </c>
      <c r="AP130" s="239"/>
      <c r="AQ130" s="223" t="n">
        <f aca="false">IF(F130&gt;G130,1,0)</f>
        <v>0</v>
      </c>
      <c r="AR130" s="223" t="n">
        <f aca="false">IF(G130&gt;F130,1,0)</f>
        <v>0</v>
      </c>
      <c r="AS130" s="27" t="n">
        <f aca="false">IF(H130&gt;I130,1,0)</f>
        <v>0</v>
      </c>
      <c r="AT130" s="3" t="n">
        <f aca="false">IF(I130&gt;H130,1,0)</f>
        <v>0</v>
      </c>
      <c r="AU130" s="223" t="n">
        <f aca="false">IF(J130&gt;K130,1,0)</f>
        <v>0</v>
      </c>
      <c r="AV130" s="223" t="n">
        <f aca="false">IF(K130&gt;J130,1,0)</f>
        <v>0</v>
      </c>
      <c r="AW130" s="27" t="n">
        <f aca="false">IF(L130&gt;M130,1,0)</f>
        <v>0</v>
      </c>
      <c r="AX130" s="27" t="n">
        <f aca="false">IF(M130&gt;L130,1,0)</f>
        <v>0</v>
      </c>
      <c r="AY130" s="223" t="n">
        <f aca="false">IF(N130&gt;O130,1,0)</f>
        <v>0</v>
      </c>
      <c r="AZ130" s="223" t="n">
        <f aca="false">IF(O130&gt;N130,1,0)</f>
        <v>0</v>
      </c>
      <c r="BA130" s="177" t="n">
        <f aca="false">IF(T130=3,1,0)</f>
        <v>0</v>
      </c>
      <c r="BB130" s="177" t="n">
        <f aca="false">IF(T130=2,1,0)</f>
        <v>0</v>
      </c>
      <c r="BC130" s="177" t="n">
        <f aca="false">IF(T130=1,1,0)</f>
        <v>0</v>
      </c>
      <c r="BD130" s="177" t="n">
        <f aca="false">IF(AND(T130=0,U130&lt;&gt;0),1,0)</f>
        <v>0</v>
      </c>
      <c r="BE130" s="177" t="n">
        <f aca="false">IF(U79=3,1,0)</f>
        <v>0</v>
      </c>
      <c r="BF130" s="177" t="n">
        <f aca="false">IF(U79=2,1,0)</f>
        <v>0</v>
      </c>
      <c r="BG130" s="177" t="n">
        <f aca="false">IF(U79=1,1,0)</f>
        <v>0</v>
      </c>
      <c r="BH130" s="177" t="n">
        <f aca="false">IF(AND(U79=0,T79&lt;&gt;0),1,0)</f>
        <v>0</v>
      </c>
      <c r="BI130" s="27"/>
    </row>
    <row r="131" customFormat="false" ht="13.5" hidden="true" customHeight="true" outlineLevel="0" collapsed="false">
      <c r="A131" s="224"/>
      <c r="B131" s="225"/>
      <c r="C131" s="263"/>
      <c r="D131" s="262" t="n">
        <f aca="false">D130</f>
        <v>0</v>
      </c>
      <c r="E131" s="228" t="str">
        <f aca="false">E15</f>
        <v>TV Rodenbach Bronze</v>
      </c>
      <c r="F131" s="231"/>
      <c r="G131" s="232"/>
      <c r="H131" s="229"/>
      <c r="I131" s="230"/>
      <c r="J131" s="231"/>
      <c r="K131" s="232"/>
      <c r="L131" s="229"/>
      <c r="M131" s="230"/>
      <c r="N131" s="231"/>
      <c r="O131" s="232"/>
      <c r="P131" s="235" t="str">
        <f aca="false">IF(F131="","",F131+H131+J131+L131+N131)</f>
        <v/>
      </c>
      <c r="Q131" s="236" t="str">
        <f aca="false">IF(G131="","",G131+I131+K131+M131+O131)</f>
        <v/>
      </c>
      <c r="R131" s="235" t="str">
        <f aca="false">IF(F131="","",AQ131+AS131+AU131+AW131+AY131)</f>
        <v/>
      </c>
      <c r="S131" s="236" t="str">
        <f aca="false">IF(G131="","",AR131+AT131+AV131+AX131+AZ131)</f>
        <v/>
      </c>
      <c r="T131" s="218" t="n">
        <f aca="false">IF(AND(R131&lt;&gt;"",R131=3,S131=0),3,              (IF(AND(R131&lt;&gt;"",R131=3,S131=1),3,                           (IF(AND(R131&lt;&gt;"",R131=3,S131=2),2,                        (IF(AND(R131&lt;&gt;"",R131=2),1,                                                 (IF(AND(R131&lt;&gt;"",R131=1),0,                                                               (IF(AND(R131&lt;&gt;"",R131=0),0,                                                                                0)))))))))))</f>
        <v>0</v>
      </c>
      <c r="U131" s="219" t="n">
        <f aca="false">IF(AND(S131&lt;&gt;"",S131=3,R131=0),3,              (IF(AND(S131&lt;&gt;"",S131=3,R131=1),3,                           (IF(AND(S131&lt;&gt;"",S131=3,R131=2),2,                        (IF(AND(S131&lt;&gt;"",S131=2),1,                                                 (IF(AND(S131&lt;&gt;"",S131=1),0,                                                               (IF(AND(S131&lt;&gt;"",S131=0),0,                                                                                0)))))))))))</f>
        <v>0</v>
      </c>
      <c r="V131" s="237"/>
      <c r="W131" s="237"/>
      <c r="X131" s="237"/>
      <c r="Y131" s="237"/>
      <c r="Z131" s="237"/>
      <c r="AA131" s="237"/>
      <c r="AB131" s="237"/>
      <c r="AC131" s="237"/>
      <c r="AD131" s="237"/>
      <c r="AE131" s="237"/>
      <c r="AF131" s="237"/>
      <c r="AG131" s="237"/>
      <c r="AH131" s="237"/>
      <c r="AI131" s="237"/>
      <c r="AJ131" s="237"/>
      <c r="AK131" s="237"/>
      <c r="AL131" s="237"/>
      <c r="AM131" s="238" t="str">
        <f aca="true">IF(U131&lt;&gt;"","",IF(C131&lt;&gt;"","verlegt",IF(B131&lt;TODAY(),"offen","")))</f>
        <v/>
      </c>
      <c r="AN131" s="238"/>
      <c r="AO131" s="239" t="str">
        <f aca="true">IF(U131&lt;&gt;"","",IF(C131="","",IF(C131&lt;TODAY(),"offen","")))</f>
        <v/>
      </c>
      <c r="AP131" s="239"/>
      <c r="AQ131" s="223" t="n">
        <f aca="false">IF(F131&gt;G131,1,0)</f>
        <v>0</v>
      </c>
      <c r="AR131" s="223" t="n">
        <f aca="false">IF(G131&gt;F131,1,0)</f>
        <v>0</v>
      </c>
      <c r="AS131" s="27" t="n">
        <f aca="false">IF(H131&gt;I131,1,0)</f>
        <v>0</v>
      </c>
      <c r="AT131" s="3" t="n">
        <f aca="false">IF(I131&gt;H131,1,0)</f>
        <v>0</v>
      </c>
      <c r="AU131" s="223" t="n">
        <f aca="false">IF(J131&gt;K131,1,0)</f>
        <v>0</v>
      </c>
      <c r="AV131" s="223" t="n">
        <f aca="false">IF(K131&gt;J131,1,0)</f>
        <v>0</v>
      </c>
      <c r="AW131" s="27" t="n">
        <f aca="false">IF(L131&gt;M131,1,0)</f>
        <v>0</v>
      </c>
      <c r="AX131" s="27" t="n">
        <f aca="false">IF(M131&gt;L131,1,0)</f>
        <v>0</v>
      </c>
      <c r="AY131" s="223" t="n">
        <f aca="false">IF(N131&gt;O131,1,0)</f>
        <v>0</v>
      </c>
      <c r="AZ131" s="223" t="n">
        <f aca="false">IF(O131&gt;N131,1,0)</f>
        <v>0</v>
      </c>
      <c r="BA131" s="177" t="n">
        <f aca="false">IF(T131=3,1,0)</f>
        <v>0</v>
      </c>
      <c r="BB131" s="177" t="n">
        <f aca="false">IF(T131=2,1,0)</f>
        <v>0</v>
      </c>
      <c r="BC131" s="177" t="n">
        <f aca="false">IF(T131=1,1,0)</f>
        <v>0</v>
      </c>
      <c r="BD131" s="177" t="n">
        <f aca="false">IF(AND(T131=0,U131&lt;&gt;0),1,0)</f>
        <v>0</v>
      </c>
      <c r="BE131" s="177" t="n">
        <f aca="false">IF(U90=3,1,0)</f>
        <v>0</v>
      </c>
      <c r="BF131" s="177" t="n">
        <f aca="false">IF(U90=2,1,0)</f>
        <v>0</v>
      </c>
      <c r="BG131" s="177" t="n">
        <f aca="false">IF(U90=1,1,0)</f>
        <v>0</v>
      </c>
      <c r="BH131" s="177" t="n">
        <f aca="false">IF(AND(U90=0,T90&lt;&gt;0),1,0)</f>
        <v>0</v>
      </c>
      <c r="BI131" s="27"/>
    </row>
    <row r="132" customFormat="false" ht="13.5" hidden="true" customHeight="true" outlineLevel="0" collapsed="false">
      <c r="A132" s="224"/>
      <c r="B132" s="225"/>
      <c r="C132" s="263"/>
      <c r="D132" s="262" t="n">
        <f aca="false">D131</f>
        <v>0</v>
      </c>
      <c r="E132" s="228" t="str">
        <f aca="false">E18</f>
        <v>Rodenbach/Weilerbach</v>
      </c>
      <c r="F132" s="231"/>
      <c r="G132" s="232"/>
      <c r="H132" s="229"/>
      <c r="I132" s="230"/>
      <c r="J132" s="231"/>
      <c r="K132" s="232"/>
      <c r="L132" s="229"/>
      <c r="M132" s="230"/>
      <c r="N132" s="231"/>
      <c r="O132" s="232"/>
      <c r="P132" s="235" t="str">
        <f aca="false">IF(F132="","",F132+H132+J132+L132+N132)</f>
        <v/>
      </c>
      <c r="Q132" s="236" t="str">
        <f aca="false">IF(G132="","",G132+I132+K132+M132+O132)</f>
        <v/>
      </c>
      <c r="R132" s="235" t="str">
        <f aca="false">IF(F132="","",AQ132+AS132+AU132+AW132+AY132)</f>
        <v/>
      </c>
      <c r="S132" s="236" t="str">
        <f aca="false">IF(G132="","",AR132+AT132+AV132+AX132+AZ132)</f>
        <v/>
      </c>
      <c r="T132" s="218" t="n">
        <f aca="false">IF(AND(R132&lt;&gt;"",R132=3,S132=0),3,              (IF(AND(R132&lt;&gt;"",R132=3,S132=1),3,                           (IF(AND(R132&lt;&gt;"",R132=3,S132=2),2,                        (IF(AND(R132&lt;&gt;"",R132=2),1,                                                 (IF(AND(R132&lt;&gt;"",R132=1),0,                                                               (IF(AND(R132&lt;&gt;"",R132=0),0,                                                                                0)))))))))))</f>
        <v>0</v>
      </c>
      <c r="U132" s="219" t="n">
        <f aca="false">IF(AND(S132&lt;&gt;"",S132=3,R132=0),3,              (IF(AND(S132&lt;&gt;"",S132=3,R132=1),3,                           (IF(AND(S132&lt;&gt;"",S132=3,R132=2),2,                        (IF(AND(S132&lt;&gt;"",S132=2),1,                                                 (IF(AND(S132&lt;&gt;"",S132=1),0,                                                               (IF(AND(S132&lt;&gt;"",S132=0),0,                                                                                0)))))))))))</f>
        <v>0</v>
      </c>
      <c r="V132" s="237"/>
      <c r="W132" s="237"/>
      <c r="X132" s="237"/>
      <c r="Y132" s="237"/>
      <c r="Z132" s="237"/>
      <c r="AA132" s="237"/>
      <c r="AB132" s="237"/>
      <c r="AC132" s="237"/>
      <c r="AD132" s="237"/>
      <c r="AE132" s="237"/>
      <c r="AF132" s="237"/>
      <c r="AG132" s="237"/>
      <c r="AH132" s="237"/>
      <c r="AI132" s="237"/>
      <c r="AJ132" s="237"/>
      <c r="AK132" s="237"/>
      <c r="AL132" s="237"/>
      <c r="AM132" s="238" t="str">
        <f aca="true">IF(U132&lt;&gt;"","",IF(C132&lt;&gt;"","verlegt",IF(B132&lt;TODAY(),"offen","")))</f>
        <v/>
      </c>
      <c r="AN132" s="238"/>
      <c r="AO132" s="239" t="str">
        <f aca="true">IF(U132&lt;&gt;"","",IF(C132="","",IF(C132&lt;TODAY(),"offen","")))</f>
        <v/>
      </c>
      <c r="AP132" s="239"/>
      <c r="AQ132" s="223" t="n">
        <f aca="false">IF(F132&gt;G132,1,0)</f>
        <v>0</v>
      </c>
      <c r="AR132" s="223" t="n">
        <f aca="false">IF(G132&gt;F132,1,0)</f>
        <v>0</v>
      </c>
      <c r="AS132" s="27" t="n">
        <f aca="false">IF(H132&gt;I132,1,0)</f>
        <v>0</v>
      </c>
      <c r="AT132" s="3" t="n">
        <f aca="false">IF(I132&gt;H132,1,0)</f>
        <v>0</v>
      </c>
      <c r="AU132" s="223" t="n">
        <f aca="false">IF(J132&gt;K132,1,0)</f>
        <v>0</v>
      </c>
      <c r="AV132" s="223" t="n">
        <f aca="false">IF(K132&gt;J132,1,0)</f>
        <v>0</v>
      </c>
      <c r="AW132" s="27" t="n">
        <f aca="false">IF(L132&gt;M132,1,0)</f>
        <v>0</v>
      </c>
      <c r="AX132" s="27" t="n">
        <f aca="false">IF(M132&gt;L132,1,0)</f>
        <v>0</v>
      </c>
      <c r="AY132" s="223" t="n">
        <f aca="false">IF(N132&gt;O132,1,0)</f>
        <v>0</v>
      </c>
      <c r="AZ132" s="223" t="n">
        <f aca="false">IF(O132&gt;N132,1,0)</f>
        <v>0</v>
      </c>
      <c r="BA132" s="177" t="n">
        <f aca="false">IF(T132=3,1,0)</f>
        <v>0</v>
      </c>
      <c r="BB132" s="177" t="n">
        <f aca="false">IF(T132=2,1,0)</f>
        <v>0</v>
      </c>
      <c r="BC132" s="177" t="n">
        <f aca="false">IF(T132=1,1,0)</f>
        <v>0</v>
      </c>
      <c r="BD132" s="177" t="n">
        <f aca="false">IF(AND(T132=0,U132&lt;&gt;0),1,0)</f>
        <v>0</v>
      </c>
      <c r="BE132" s="177" t="n">
        <f aca="false">IF(U101=3,1,0)</f>
        <v>0</v>
      </c>
      <c r="BF132" s="177" t="n">
        <f aca="false">IF(U101=2,1,0)</f>
        <v>0</v>
      </c>
      <c r="BG132" s="177" t="n">
        <f aca="false">IF(U101=1,1,0)</f>
        <v>0</v>
      </c>
      <c r="BH132" s="177" t="n">
        <f aca="false">IF(AND(U101=0,T101&lt;&gt;0),1,0)</f>
        <v>0</v>
      </c>
      <c r="BI132" s="27"/>
    </row>
    <row r="133" customFormat="false" ht="13.5" hidden="true" customHeight="true" outlineLevel="0" collapsed="false">
      <c r="A133" s="224"/>
      <c r="B133" s="225"/>
      <c r="C133" s="263"/>
      <c r="D133" s="262" t="n">
        <f aca="false">D132</f>
        <v>0</v>
      </c>
      <c r="E133" s="228" t="n">
        <f aca="false">E21</f>
        <v>0</v>
      </c>
      <c r="F133" s="231"/>
      <c r="G133" s="232"/>
      <c r="H133" s="229"/>
      <c r="I133" s="230"/>
      <c r="J133" s="231"/>
      <c r="K133" s="232"/>
      <c r="L133" s="229"/>
      <c r="M133" s="230"/>
      <c r="N133" s="231"/>
      <c r="O133" s="232"/>
      <c r="P133" s="235" t="str">
        <f aca="false">IF(F133="","",F133+H133+J133+L133+N133)</f>
        <v/>
      </c>
      <c r="Q133" s="236" t="str">
        <f aca="false">IF(G133="","",G133+I133+K133+M133+O133)</f>
        <v/>
      </c>
      <c r="R133" s="235" t="str">
        <f aca="false">IF(F133="","",AQ133+AS133+AU133+AW133+AY133)</f>
        <v/>
      </c>
      <c r="S133" s="236" t="str">
        <f aca="false">IF(G133="","",AR133+AT133+AV133+AX133+AZ133)</f>
        <v/>
      </c>
      <c r="T133" s="218" t="n">
        <f aca="false">IF(AND(R133&lt;&gt;"",R133=3,S133=0),3,              (IF(AND(R133&lt;&gt;"",R133=3,S133=1),3,                           (IF(AND(R133&lt;&gt;"",R133=3,S133=2),2,                        (IF(AND(R133&lt;&gt;"",R133=2),1,                                                 (IF(AND(R133&lt;&gt;"",R133=1),0,                                                               (IF(AND(R133&lt;&gt;"",R133=0),0,                                                                                0)))))))))))</f>
        <v>0</v>
      </c>
      <c r="U133" s="219" t="n">
        <f aca="false">IF(AND(S133&lt;&gt;"",S133=3,R133=0),3,              (IF(AND(S133&lt;&gt;"",S133=3,R133=1),3,                           (IF(AND(S133&lt;&gt;"",S133=3,R133=2),2,                        (IF(AND(S133&lt;&gt;"",S133=2),1,                                                 (IF(AND(S133&lt;&gt;"",S133=1),0,                                                               (IF(AND(S133&lt;&gt;"",S133=0),0,                                                                                0)))))))))))</f>
        <v>0</v>
      </c>
      <c r="V133" s="237"/>
      <c r="W133" s="237"/>
      <c r="X133" s="237"/>
      <c r="Y133" s="237"/>
      <c r="Z133" s="237"/>
      <c r="AA133" s="237"/>
      <c r="AB133" s="237"/>
      <c r="AC133" s="237"/>
      <c r="AD133" s="237"/>
      <c r="AE133" s="237"/>
      <c r="AF133" s="237"/>
      <c r="AG133" s="237"/>
      <c r="AH133" s="237"/>
      <c r="AI133" s="237"/>
      <c r="AJ133" s="237"/>
      <c r="AK133" s="237"/>
      <c r="AL133" s="237"/>
      <c r="AM133" s="238" t="str">
        <f aca="true">IF(U133&lt;&gt;"","",IF(C133&lt;&gt;"","verlegt",IF(B133&lt;TODAY(),"offen","")))</f>
        <v/>
      </c>
      <c r="AN133" s="238"/>
      <c r="AO133" s="239" t="str">
        <f aca="true">IF(U133&lt;&gt;"","",IF(C133="","",IF(C133&lt;TODAY(),"offen","")))</f>
        <v/>
      </c>
      <c r="AP133" s="239"/>
      <c r="AQ133" s="223" t="n">
        <f aca="false">IF(F133&gt;G133,1,0)</f>
        <v>0</v>
      </c>
      <c r="AR133" s="223" t="n">
        <f aca="false">IF(G133&gt;F133,1,0)</f>
        <v>0</v>
      </c>
      <c r="AS133" s="27" t="n">
        <f aca="false">IF(H133&gt;I133,1,0)</f>
        <v>0</v>
      </c>
      <c r="AT133" s="3" t="n">
        <f aca="false">IF(I133&gt;H133,1,0)</f>
        <v>0</v>
      </c>
      <c r="AU133" s="223" t="n">
        <f aca="false">IF(J133&gt;K133,1,0)</f>
        <v>0</v>
      </c>
      <c r="AV133" s="223" t="n">
        <f aca="false">IF(K133&gt;J133,1,0)</f>
        <v>0</v>
      </c>
      <c r="AW133" s="27" t="n">
        <f aca="false">IF(L133&gt;M133,1,0)</f>
        <v>0</v>
      </c>
      <c r="AX133" s="27" t="n">
        <f aca="false">IF(M133&gt;L133,1,0)</f>
        <v>0</v>
      </c>
      <c r="AY133" s="223" t="n">
        <f aca="false">IF(N133&gt;O133,1,0)</f>
        <v>0</v>
      </c>
      <c r="AZ133" s="223" t="n">
        <f aca="false">IF(O133&gt;N133,1,0)</f>
        <v>0</v>
      </c>
      <c r="BA133" s="177" t="n">
        <f aca="false">IF(T133=3,1,0)</f>
        <v>0</v>
      </c>
      <c r="BB133" s="177" t="n">
        <f aca="false">IF(T133=2,1,0)</f>
        <v>0</v>
      </c>
      <c r="BC133" s="177" t="n">
        <f aca="false">IF(T133=1,1,0)</f>
        <v>0</v>
      </c>
      <c r="BD133" s="177" t="n">
        <f aca="false">IF(AND(T133=0,U133&lt;&gt;0),1,0)</f>
        <v>0</v>
      </c>
      <c r="BE133" s="177" t="n">
        <f aca="false">IF(U112=3,1,0)</f>
        <v>0</v>
      </c>
      <c r="BF133" s="177" t="n">
        <f aca="false">IF(U112=2,1,0)</f>
        <v>0</v>
      </c>
      <c r="BG133" s="177" t="n">
        <f aca="false">IF(U112=1,1,0)</f>
        <v>0</v>
      </c>
      <c r="BH133" s="177" t="n">
        <f aca="false">IF(AND(U112=0,T112&lt;&gt;0),1,0)</f>
        <v>0</v>
      </c>
      <c r="BI133" s="27"/>
    </row>
    <row r="134" customFormat="false" ht="13.5" hidden="true" customHeight="true" outlineLevel="0" collapsed="false">
      <c r="A134" s="224"/>
      <c r="B134" s="225"/>
      <c r="C134" s="263"/>
      <c r="D134" s="262" t="n">
        <f aca="false">D133</f>
        <v>0</v>
      </c>
      <c r="E134" s="228" t="n">
        <f aca="false">E24</f>
        <v>0</v>
      </c>
      <c r="F134" s="231"/>
      <c r="G134" s="232"/>
      <c r="H134" s="229"/>
      <c r="I134" s="230"/>
      <c r="J134" s="231"/>
      <c r="K134" s="232"/>
      <c r="L134" s="229"/>
      <c r="M134" s="230"/>
      <c r="N134" s="231"/>
      <c r="O134" s="232"/>
      <c r="P134" s="235" t="str">
        <f aca="false">IF(F134="","",F134+H134+J134+L134+N134)</f>
        <v/>
      </c>
      <c r="Q134" s="236" t="str">
        <f aca="false">IF(G134="","",G134+I134+K134+M134+O134)</f>
        <v/>
      </c>
      <c r="R134" s="235" t="str">
        <f aca="false">IF(F134="","",AQ134+AS134+AU134+AW134+AY134)</f>
        <v/>
      </c>
      <c r="S134" s="236" t="str">
        <f aca="false">IF(G134="","",AR134+AT134+AV134+AX134+AZ134)</f>
        <v/>
      </c>
      <c r="T134" s="218" t="n">
        <f aca="false">IF(AND(R134&lt;&gt;"",R134=3,S134=0),3,              (IF(AND(R134&lt;&gt;"",R134=3,S134=1),3,                           (IF(AND(R134&lt;&gt;"",R134=3,S134=2),2,                        (IF(AND(R134&lt;&gt;"",R134=2),1,                                                 (IF(AND(R134&lt;&gt;"",R134=1),0,                                                               (IF(AND(R134&lt;&gt;"",R134=0),0,                                                                                0)))))))))))</f>
        <v>0</v>
      </c>
      <c r="U134" s="219" t="n">
        <f aca="false">IF(AND(S134&lt;&gt;"",S134=3,R134=0),3,              (IF(AND(S134&lt;&gt;"",S134=3,R134=1),3,                           (IF(AND(S134&lt;&gt;"",S134=3,R134=2),2,                        (IF(AND(S134&lt;&gt;"",S134=2),1,                                                 (IF(AND(S134&lt;&gt;"",S134=1),0,                                                               (IF(AND(S134&lt;&gt;"",S134=0),0,                                                                                0)))))))))))</f>
        <v>0</v>
      </c>
      <c r="V134" s="237"/>
      <c r="W134" s="237"/>
      <c r="X134" s="237"/>
      <c r="Y134" s="237"/>
      <c r="Z134" s="237"/>
      <c r="AA134" s="237"/>
      <c r="AB134" s="237"/>
      <c r="AC134" s="237"/>
      <c r="AD134" s="237"/>
      <c r="AE134" s="237"/>
      <c r="AF134" s="237"/>
      <c r="AG134" s="237"/>
      <c r="AH134" s="237"/>
      <c r="AI134" s="237"/>
      <c r="AJ134" s="237"/>
      <c r="AK134" s="237"/>
      <c r="AL134" s="237"/>
      <c r="AM134" s="238" t="str">
        <f aca="true">IF(U134&lt;&gt;"","",IF(C134&lt;&gt;"","verlegt",IF(B134&lt;TODAY(),"offen","")))</f>
        <v/>
      </c>
      <c r="AN134" s="238"/>
      <c r="AO134" s="239" t="str">
        <f aca="true">IF(U134&lt;&gt;"","",IF(C134="","",IF(C134&lt;TODAY(),"offen","")))</f>
        <v/>
      </c>
      <c r="AP134" s="239"/>
      <c r="AQ134" s="223" t="n">
        <f aca="false">IF(F134&gt;G134,1,0)</f>
        <v>0</v>
      </c>
      <c r="AR134" s="223" t="n">
        <f aca="false">IF(G134&gt;F134,1,0)</f>
        <v>0</v>
      </c>
      <c r="AS134" s="27" t="n">
        <f aca="false">IF(H134&gt;I134,1,0)</f>
        <v>0</v>
      </c>
      <c r="AT134" s="3" t="n">
        <f aca="false">IF(I134&gt;H134,1,0)</f>
        <v>0</v>
      </c>
      <c r="AU134" s="223" t="n">
        <f aca="false">IF(J134&gt;K134,1,0)</f>
        <v>0</v>
      </c>
      <c r="AV134" s="223" t="n">
        <f aca="false">IF(K134&gt;J134,1,0)</f>
        <v>0</v>
      </c>
      <c r="AW134" s="27" t="n">
        <f aca="false">IF(L134&gt;M134,1,0)</f>
        <v>0</v>
      </c>
      <c r="AX134" s="27" t="n">
        <f aca="false">IF(M134&gt;L134,1,0)</f>
        <v>0</v>
      </c>
      <c r="AY134" s="223" t="n">
        <f aca="false">IF(N134&gt;O134,1,0)</f>
        <v>0</v>
      </c>
      <c r="AZ134" s="223" t="n">
        <f aca="false">IF(O134&gt;N134,1,0)</f>
        <v>0</v>
      </c>
      <c r="BA134" s="177" t="n">
        <f aca="false">IF(T134=3,1,0)</f>
        <v>0</v>
      </c>
      <c r="BB134" s="177" t="n">
        <f aca="false">IF(T134=2,1,0)</f>
        <v>0</v>
      </c>
      <c r="BC134" s="177" t="n">
        <f aca="false">IF(T134=1,1,0)</f>
        <v>0</v>
      </c>
      <c r="BD134" s="177" t="n">
        <f aca="false">IF(AND(T134=0,U134&lt;&gt;0),1,0)</f>
        <v>0</v>
      </c>
      <c r="BE134" s="177" t="n">
        <f aca="false">IF(U123=3,1,0)</f>
        <v>0</v>
      </c>
      <c r="BF134" s="177" t="n">
        <f aca="false">IF(U123=2,1,0)</f>
        <v>0</v>
      </c>
      <c r="BG134" s="177" t="n">
        <f aca="false">IF(U123=1,1,0)</f>
        <v>0</v>
      </c>
      <c r="BH134" s="177" t="n">
        <f aca="false">IF(AND(U123=0,T123&lt;&gt;0),1,0)</f>
        <v>0</v>
      </c>
      <c r="BI134" s="27"/>
    </row>
    <row r="135" customFormat="false" ht="13.5" hidden="true" customHeight="true" outlineLevel="0" collapsed="false">
      <c r="A135" s="224"/>
      <c r="B135" s="225"/>
      <c r="C135" s="263"/>
      <c r="D135" s="262" t="n">
        <f aca="false">D134</f>
        <v>0</v>
      </c>
      <c r="E135" s="228" t="n">
        <f aca="false">E30</f>
        <v>0</v>
      </c>
      <c r="F135" s="231"/>
      <c r="G135" s="232"/>
      <c r="H135" s="229"/>
      <c r="I135" s="230"/>
      <c r="J135" s="231"/>
      <c r="K135" s="232"/>
      <c r="L135" s="229"/>
      <c r="M135" s="230"/>
      <c r="N135" s="231"/>
      <c r="O135" s="232"/>
      <c r="P135" s="235" t="str">
        <f aca="false">IF(F135="","",F135+H135+J135+L135+N135)</f>
        <v/>
      </c>
      <c r="Q135" s="236" t="str">
        <f aca="false">IF(G135="","",G135+I135+K135+M135+O135)</f>
        <v/>
      </c>
      <c r="R135" s="235" t="str">
        <f aca="false">IF(F135="","",AQ135+AS135+AU135+AW135+AY135)</f>
        <v/>
      </c>
      <c r="S135" s="236" t="str">
        <f aca="false">IF(G135="","",AR135+AT135+AV135+AX135+AZ135)</f>
        <v/>
      </c>
      <c r="T135" s="218" t="n">
        <f aca="false">IF(AND(R135&lt;&gt;"",R135=3,S135=0),3,              (IF(AND(R135&lt;&gt;"",R135=3,S135=1),3,                           (IF(AND(R135&lt;&gt;"",R135=3,S135=2),2,                        (IF(AND(R135&lt;&gt;"",R135=2),1,                                                 (IF(AND(R135&lt;&gt;"",R135=1),0,                                                               (IF(AND(R135&lt;&gt;"",R135=0),0,                                                                                0)))))))))))</f>
        <v>0</v>
      </c>
      <c r="U135" s="219" t="n">
        <f aca="false">IF(AND(S135&lt;&gt;"",S135=3,R135=0),3,              (IF(AND(S135&lt;&gt;"",S135=3,R135=1),3,                           (IF(AND(S135&lt;&gt;"",S135=3,R135=2),2,                        (IF(AND(S135&lt;&gt;"",S135=2),1,                                                 (IF(AND(S135&lt;&gt;"",S135=1),0,                                                               (IF(AND(S135&lt;&gt;"",S135=0),0,                                                                                0)))))))))))</f>
        <v>0</v>
      </c>
      <c r="V135" s="237"/>
      <c r="W135" s="237"/>
      <c r="X135" s="237"/>
      <c r="Y135" s="237"/>
      <c r="Z135" s="237"/>
      <c r="AA135" s="237"/>
      <c r="AB135" s="237"/>
      <c r="AC135" s="237"/>
      <c r="AD135" s="237"/>
      <c r="AE135" s="237"/>
      <c r="AF135" s="237"/>
      <c r="AG135" s="237"/>
      <c r="AH135" s="237"/>
      <c r="AI135" s="237"/>
      <c r="AJ135" s="237"/>
      <c r="AK135" s="237"/>
      <c r="AL135" s="237"/>
      <c r="AM135" s="238" t="str">
        <f aca="true">IF(U135&lt;&gt;"","",IF(C135&lt;&gt;"","verlegt",IF(B135&lt;TODAY(),"offen","")))</f>
        <v/>
      </c>
      <c r="AN135" s="238"/>
      <c r="AO135" s="239" t="str">
        <f aca="true">IF(U135&lt;&gt;"","",IF(C135="","",IF(C135&lt;TODAY(),"offen","")))</f>
        <v/>
      </c>
      <c r="AP135" s="239"/>
      <c r="AQ135" s="223" t="n">
        <f aca="false">IF(F135&gt;G135,1,0)</f>
        <v>0</v>
      </c>
      <c r="AR135" s="223" t="n">
        <f aca="false">IF(G135&gt;F135,1,0)</f>
        <v>0</v>
      </c>
      <c r="AS135" s="27" t="n">
        <f aca="false">IF(H135&gt;I135,1,0)</f>
        <v>0</v>
      </c>
      <c r="AT135" s="3" t="n">
        <f aca="false">IF(I135&gt;H135,1,0)</f>
        <v>0</v>
      </c>
      <c r="AU135" s="223" t="n">
        <f aca="false">IF(J135&gt;K135,1,0)</f>
        <v>0</v>
      </c>
      <c r="AV135" s="223" t="n">
        <f aca="false">IF(K135&gt;J135,1,0)</f>
        <v>0</v>
      </c>
      <c r="AW135" s="27" t="n">
        <f aca="false">IF(L135&gt;M135,1,0)</f>
        <v>0</v>
      </c>
      <c r="AX135" s="27" t="n">
        <f aca="false">IF(M135&gt;L135,1,0)</f>
        <v>0</v>
      </c>
      <c r="AY135" s="223" t="n">
        <f aca="false">IF(N135&gt;O135,1,0)</f>
        <v>0</v>
      </c>
      <c r="AZ135" s="223" t="n">
        <f aca="false">IF(O135&gt;N135,1,0)</f>
        <v>0</v>
      </c>
      <c r="BA135" s="177" t="n">
        <f aca="false">IF(T135=3,1,0)</f>
        <v>0</v>
      </c>
      <c r="BB135" s="177" t="n">
        <f aca="false">IF(T135=2,1,0)</f>
        <v>0</v>
      </c>
      <c r="BC135" s="177" t="n">
        <f aca="false">IF(T135=1,1,0)</f>
        <v>0</v>
      </c>
      <c r="BD135" s="177" t="n">
        <f aca="false">IF(AND(T135=0,U135&lt;&gt;0),1,0)</f>
        <v>0</v>
      </c>
      <c r="BE135" s="177" t="n">
        <f aca="false">IF(U146=3,1,0)</f>
        <v>0</v>
      </c>
      <c r="BF135" s="177" t="n">
        <f aca="false">IF(U146=2,1,0)</f>
        <v>0</v>
      </c>
      <c r="BG135" s="177" t="n">
        <f aca="false">IF(U146=1,1,0)</f>
        <v>0</v>
      </c>
      <c r="BH135" s="177" t="n">
        <f aca="false">IF(AND(U146=0,T146&lt;&gt;0),1,0)</f>
        <v>0</v>
      </c>
      <c r="BI135" s="27"/>
    </row>
    <row r="136" customFormat="false" ht="13.5" hidden="true" customHeight="true" outlineLevel="0" collapsed="false">
      <c r="A136" s="241"/>
      <c r="B136" s="242"/>
      <c r="C136" s="265"/>
      <c r="D136" s="266" t="n">
        <f aca="false">D135</f>
        <v>0</v>
      </c>
      <c r="E136" s="267" t="n">
        <f aca="false">E33</f>
        <v>0</v>
      </c>
      <c r="F136" s="247"/>
      <c r="G136" s="248"/>
      <c r="H136" s="245"/>
      <c r="I136" s="246"/>
      <c r="J136" s="247"/>
      <c r="K136" s="248"/>
      <c r="L136" s="245"/>
      <c r="M136" s="246"/>
      <c r="N136" s="247"/>
      <c r="O136" s="248"/>
      <c r="P136" s="251" t="str">
        <f aca="false">IF(F136="","",F136+H136+J136+L136+N136)</f>
        <v/>
      </c>
      <c r="Q136" s="252" t="str">
        <f aca="false">IF(G136="","",G136+I136+K136+M136+O136)</f>
        <v/>
      </c>
      <c r="R136" s="251" t="str">
        <f aca="false">IF(F136="","",AQ136+AS136+AU136+AW136+AY136)</f>
        <v/>
      </c>
      <c r="S136" s="252" t="str">
        <f aca="false">IF(G136="","",AR136+AT136+AV136+AX136+AZ136)</f>
        <v/>
      </c>
      <c r="T136" s="218" t="n">
        <f aca="false">IF(AND(R136&lt;&gt;"",R136=3,S136=0),3,              (IF(AND(R136&lt;&gt;"",R136=3,S136=1),3,                           (IF(AND(R136&lt;&gt;"",R136=3,S136=2),2,                        (IF(AND(R136&lt;&gt;"",R136=2),1,                                                 (IF(AND(R136&lt;&gt;"",R136=1),0,                                                               (IF(AND(R136&lt;&gt;"",R136=0),0,                                                                                0)))))))))))</f>
        <v>0</v>
      </c>
      <c r="U136" s="219" t="n">
        <f aca="false">IF(AND(S136&lt;&gt;"",S136=3,R136=0),3,              (IF(AND(S136&lt;&gt;"",S136=3,R136=1),3,                           (IF(AND(S136&lt;&gt;"",S136=3,R136=2),2,                        (IF(AND(S136&lt;&gt;"",S136=2),1,                                                 (IF(AND(S136&lt;&gt;"",S136=1),0,                                                               (IF(AND(S136&lt;&gt;"",S136=0),0,                                                                                0)))))))))))</f>
        <v>0</v>
      </c>
      <c r="V136" s="253"/>
      <c r="W136" s="253"/>
      <c r="X136" s="253"/>
      <c r="Y136" s="253"/>
      <c r="Z136" s="253"/>
      <c r="AA136" s="253"/>
      <c r="AB136" s="253"/>
      <c r="AC136" s="253"/>
      <c r="AD136" s="253"/>
      <c r="AE136" s="253"/>
      <c r="AF136" s="253"/>
      <c r="AG136" s="253"/>
      <c r="AH136" s="253"/>
      <c r="AI136" s="253"/>
      <c r="AJ136" s="253"/>
      <c r="AK136" s="253"/>
      <c r="AL136" s="253"/>
      <c r="AM136" s="254" t="str">
        <f aca="true">IF(U136&lt;&gt;"","",IF(C136&lt;&gt;"","verlegt",IF(B136&lt;TODAY(),"offen","")))</f>
        <v/>
      </c>
      <c r="AN136" s="254"/>
      <c r="AO136" s="255" t="str">
        <f aca="true">IF(U136&lt;&gt;"","",IF(C136="","",IF(C136&lt;TODAY(),"offen","")))</f>
        <v/>
      </c>
      <c r="AP136" s="255"/>
      <c r="AQ136" s="223" t="n">
        <f aca="false">IF(F136&gt;G136,1,0)</f>
        <v>0</v>
      </c>
      <c r="AR136" s="223" t="n">
        <f aca="false">IF(G136&gt;F136,1,0)</f>
        <v>0</v>
      </c>
      <c r="AS136" s="27" t="n">
        <f aca="false">IF(H136&gt;I136,1,0)</f>
        <v>0</v>
      </c>
      <c r="AT136" s="3" t="n">
        <f aca="false">IF(I136&gt;H136,1,0)</f>
        <v>0</v>
      </c>
      <c r="AU136" s="223" t="n">
        <f aca="false">IF(J136&gt;K136,1,0)</f>
        <v>0</v>
      </c>
      <c r="AV136" s="223" t="n">
        <f aca="false">IF(K136&gt;J136,1,0)</f>
        <v>0</v>
      </c>
      <c r="AW136" s="27" t="n">
        <f aca="false">IF(L136&gt;M136,1,0)</f>
        <v>0</v>
      </c>
      <c r="AX136" s="27" t="n">
        <f aca="false">IF(M136&gt;L136,1,0)</f>
        <v>0</v>
      </c>
      <c r="AY136" s="223" t="n">
        <f aca="false">IF(N136&gt;O136,1,0)</f>
        <v>0</v>
      </c>
      <c r="AZ136" s="223" t="n">
        <f aca="false">IF(O136&gt;N136,1,0)</f>
        <v>0</v>
      </c>
      <c r="BA136" s="177" t="n">
        <f aca="false">IF(T136=3,1,0)</f>
        <v>0</v>
      </c>
      <c r="BB136" s="177" t="n">
        <f aca="false">IF(T136=2,1,0)</f>
        <v>0</v>
      </c>
      <c r="BC136" s="177" t="n">
        <f aca="false">IF(T136=1,1,0)</f>
        <v>0</v>
      </c>
      <c r="BD136" s="177" t="n">
        <f aca="false">IF(AND(T136=0,U136&lt;&gt;0),1,0)</f>
        <v>0</v>
      </c>
      <c r="BE136" s="177" t="n">
        <f aca="false">IF(U157=3,1,0)</f>
        <v>0</v>
      </c>
      <c r="BF136" s="177" t="n">
        <f aca="false">IF(U157=2,1,0)</f>
        <v>0</v>
      </c>
      <c r="BG136" s="177" t="n">
        <f aca="false">IF(U157=1,1,0)</f>
        <v>0</v>
      </c>
      <c r="BH136" s="177" t="n">
        <f aca="false">IF(AND(U157=0,T157&lt;&gt;0),1,0)</f>
        <v>0</v>
      </c>
      <c r="BI136" s="27"/>
    </row>
    <row r="137" customFormat="false" ht="13.5" hidden="true" customHeight="true" outlineLevel="0" collapsed="false">
      <c r="A137" s="26"/>
      <c r="C137" s="27"/>
      <c r="D137" s="24"/>
      <c r="E137" s="24"/>
      <c r="T137" s="218" t="n">
        <f aca="false">IF(AND(R137&lt;&gt;"",R137=3,S137=0),3,              (IF(AND(R137&lt;&gt;"",R137=3,S137=1),3,                           (IF(AND(R137&lt;&gt;"",R137=3,S137=2),2,                        (IF(AND(R137&lt;&gt;"",R137=2),1,                                                 (IF(AND(R137&lt;&gt;"",R137=1),0,                                                               (IF(AND(R137&lt;&gt;"",R137=0),0,                                                                                0)))))))))))</f>
        <v>0</v>
      </c>
      <c r="U137" s="219" t="n">
        <f aca="false">IF(AND(S137&lt;&gt;"",S137=3,R137=0),3,              (IF(AND(S137&lt;&gt;"",S137=3,R137=1),3,                           (IF(AND(S137&lt;&gt;"",S137=3,R137=2),2,                        (IF(AND(S137&lt;&gt;"",S137=2),1,                                                 (IF(AND(S137&lt;&gt;"",S137=1),0,                                                               (IF(AND(S137&lt;&gt;"",S137=0),0,                                                                                0)))))))))))</f>
        <v>0</v>
      </c>
      <c r="V137" s="256"/>
      <c r="W137" s="256"/>
      <c r="X137" s="257"/>
      <c r="Y137" s="257"/>
      <c r="Z137" s="257"/>
      <c r="AA137" s="257"/>
      <c r="AB137" s="257"/>
      <c r="AC137" s="257"/>
      <c r="AD137" s="257"/>
      <c r="AE137" s="257"/>
      <c r="AF137" s="257"/>
      <c r="AG137" s="257"/>
      <c r="AH137" s="257"/>
      <c r="AI137" s="257"/>
      <c r="AJ137" s="257"/>
      <c r="AK137" s="257"/>
      <c r="AL137" s="257"/>
      <c r="AM137" s="257"/>
      <c r="AQ137" s="223"/>
      <c r="AR137" s="223"/>
      <c r="AS137" s="27"/>
      <c r="AU137" s="223"/>
      <c r="AV137" s="223"/>
      <c r="AW137" s="27"/>
      <c r="AX137" s="27"/>
      <c r="AY137" s="223"/>
      <c r="AZ137" s="223"/>
      <c r="BA137" s="258" t="n">
        <f aca="false">SUM(BA127:BA136)</f>
        <v>0</v>
      </c>
      <c r="BB137" s="258" t="n">
        <f aca="false">SUM(BB127:BB136)</f>
        <v>0</v>
      </c>
      <c r="BC137" s="258" t="n">
        <f aca="false">SUM(BC127:BC136)</f>
        <v>0</v>
      </c>
      <c r="BD137" s="258" t="n">
        <f aca="false">SUM(BD127:BD136)</f>
        <v>0</v>
      </c>
      <c r="BE137" s="258" t="n">
        <f aca="false">SUM(BE127:BE136)</f>
        <v>0</v>
      </c>
      <c r="BF137" s="258" t="n">
        <f aca="false">SUM(BF127:BF136)</f>
        <v>0</v>
      </c>
      <c r="BG137" s="258" t="n">
        <f aca="false">SUM(BG127:BG136)</f>
        <v>0</v>
      </c>
      <c r="BH137" s="258" t="n">
        <f aca="false">SUM(BH127:BH136)</f>
        <v>0</v>
      </c>
      <c r="BI137" s="27" t="n">
        <f aca="false">SUM(BA137:BH137)</f>
        <v>0</v>
      </c>
    </row>
    <row r="138" customFormat="false" ht="13.5" hidden="true" customHeight="true" outlineLevel="0" collapsed="false">
      <c r="A138" s="205"/>
      <c r="B138" s="206"/>
      <c r="C138" s="259"/>
      <c r="D138" s="260" t="n">
        <f aca="false">E30</f>
        <v>0</v>
      </c>
      <c r="E138" s="209" t="str">
        <f aca="false">E3</f>
        <v>TV Rodenbach Gold</v>
      </c>
      <c r="F138" s="212"/>
      <c r="G138" s="213"/>
      <c r="H138" s="210"/>
      <c r="I138" s="211"/>
      <c r="J138" s="212"/>
      <c r="K138" s="213"/>
      <c r="L138" s="210"/>
      <c r="M138" s="211"/>
      <c r="N138" s="212"/>
      <c r="O138" s="213"/>
      <c r="P138" s="216" t="str">
        <f aca="false">IF(F138="","",F138+H138+J138+L138+N138)</f>
        <v/>
      </c>
      <c r="Q138" s="217" t="str">
        <f aca="false">IF(G138="","",G138+I138+K138+M138+O138)</f>
        <v/>
      </c>
      <c r="R138" s="216" t="str">
        <f aca="false">IF(F138="","",AQ138+AS138+AU138+AW138+AY138)</f>
        <v/>
      </c>
      <c r="S138" s="217" t="str">
        <f aca="false">IF(G138="","",AR138+AT138+AV138+AX138+AZ138)</f>
        <v/>
      </c>
      <c r="T138" s="218" t="n">
        <f aca="false">IF(AND(R138&lt;&gt;"",R138=3,S138=0),3,              (IF(AND(R138&lt;&gt;"",R138=3,S138=1),3,                           (IF(AND(R138&lt;&gt;"",R138=3,S138=2),2,                        (IF(AND(R138&lt;&gt;"",R138=2),1,                                                 (IF(AND(R138&lt;&gt;"",R138=1),0,                                                               (IF(AND(R138&lt;&gt;"",R138=0),0,                                                                                0)))))))))))</f>
        <v>0</v>
      </c>
      <c r="U138" s="219" t="n">
        <f aca="false">IF(AND(S138&lt;&gt;"",S138=3,R138=0),3,              (IF(AND(S138&lt;&gt;"",S138=3,R138=1),3,                           (IF(AND(S138&lt;&gt;"",S138=3,R138=2),2,                        (IF(AND(S138&lt;&gt;"",S138=2),1,                                                 (IF(AND(S138&lt;&gt;"",S138=1),0,                                                               (IF(AND(S138&lt;&gt;"",S138=0),0,                                                                                0)))))))))))</f>
        <v>0</v>
      </c>
      <c r="V138" s="220"/>
      <c r="W138" s="220"/>
      <c r="X138" s="220"/>
      <c r="Y138" s="220"/>
      <c r="Z138" s="220"/>
      <c r="AA138" s="220"/>
      <c r="AB138" s="220"/>
      <c r="AC138" s="220"/>
      <c r="AD138" s="220"/>
      <c r="AE138" s="220"/>
      <c r="AF138" s="220"/>
      <c r="AG138" s="220"/>
      <c r="AH138" s="220"/>
      <c r="AI138" s="220"/>
      <c r="AJ138" s="220"/>
      <c r="AK138" s="220"/>
      <c r="AL138" s="220"/>
      <c r="AM138" s="221" t="str">
        <f aca="true">IF(U138&lt;&gt;"","",IF(C138&lt;&gt;"","verlegt",IF(B138&lt;TODAY(),"offen","")))</f>
        <v/>
      </c>
      <c r="AN138" s="221"/>
      <c r="AO138" s="222" t="str">
        <f aca="true">IF(U138&lt;&gt;"","",IF(C138="","",IF(C138&lt;TODAY(),"offen","")))</f>
        <v/>
      </c>
      <c r="AP138" s="222"/>
      <c r="AQ138" s="223" t="n">
        <f aca="false">IF(F138&gt;G138,1,0)</f>
        <v>0</v>
      </c>
      <c r="AR138" s="223" t="n">
        <f aca="false">IF(G138&gt;F138,1,0)</f>
        <v>0</v>
      </c>
      <c r="AS138" s="27" t="n">
        <f aca="false">IF(H138&gt;I138,1,0)</f>
        <v>0</v>
      </c>
      <c r="AT138" s="3" t="n">
        <f aca="false">IF(I138&gt;H138,1,0)</f>
        <v>0</v>
      </c>
      <c r="AU138" s="223" t="n">
        <f aca="false">IF(J138&gt;K138,1,0)</f>
        <v>0</v>
      </c>
      <c r="AV138" s="223" t="n">
        <f aca="false">IF(K138&gt;J138,1,0)</f>
        <v>0</v>
      </c>
      <c r="AW138" s="27" t="n">
        <f aca="false">IF(L138&gt;M138,1,0)</f>
        <v>0</v>
      </c>
      <c r="AX138" s="27" t="n">
        <f aca="false">IF(M138&gt;L138,1,0)</f>
        <v>0</v>
      </c>
      <c r="AY138" s="223" t="n">
        <f aca="false">IF(N138&gt;O138,1,0)</f>
        <v>0</v>
      </c>
      <c r="AZ138" s="223" t="n">
        <f aca="false">IF(O138&gt;N138,1,0)</f>
        <v>0</v>
      </c>
      <c r="BA138" s="177" t="n">
        <f aca="false">IF(T138=3,1,0)</f>
        <v>0</v>
      </c>
      <c r="BB138" s="177" t="n">
        <f aca="false">IF(T138=2,1,0)</f>
        <v>0</v>
      </c>
      <c r="BC138" s="177" t="n">
        <f aca="false">IF(T138=1,1,0)</f>
        <v>0</v>
      </c>
      <c r="BD138" s="177" t="n">
        <f aca="false">IF(AND(T138=0,U138&lt;&gt;0),1,0)</f>
        <v>0</v>
      </c>
      <c r="BE138" s="177" t="n">
        <f aca="false">IF(U47=3,1,0)</f>
        <v>0</v>
      </c>
      <c r="BF138" s="177" t="n">
        <f aca="false">IF(U47=2,1,0)</f>
        <v>0</v>
      </c>
      <c r="BG138" s="177" t="n">
        <f aca="false">IF(U47=1,1,0)</f>
        <v>0</v>
      </c>
      <c r="BH138" s="177" t="n">
        <f aca="false">IF(AND(U47=0,T47&lt;&gt;0),1,0)</f>
        <v>0</v>
      </c>
      <c r="BI138" s="27"/>
    </row>
    <row r="139" customFormat="false" ht="13.5" hidden="true" customHeight="true" outlineLevel="0" collapsed="false">
      <c r="A139" s="224"/>
      <c r="B139" s="225"/>
      <c r="C139" s="263"/>
      <c r="D139" s="262" t="n">
        <f aca="false">D138</f>
        <v>0</v>
      </c>
      <c r="E139" s="228" t="str">
        <f aca="false">E6</f>
        <v>TSG Trppstadt</v>
      </c>
      <c r="F139" s="231"/>
      <c r="G139" s="232"/>
      <c r="H139" s="229"/>
      <c r="I139" s="230"/>
      <c r="J139" s="231"/>
      <c r="K139" s="232"/>
      <c r="L139" s="229"/>
      <c r="M139" s="230"/>
      <c r="N139" s="231"/>
      <c r="O139" s="232"/>
      <c r="P139" s="235" t="str">
        <f aca="false">IF(F139="","",F139+H139+J139+L139+N139)</f>
        <v/>
      </c>
      <c r="Q139" s="236" t="str">
        <f aca="false">IF(G139="","",G139+I139+K139+M139+O139)</f>
        <v/>
      </c>
      <c r="R139" s="235" t="str">
        <f aca="false">IF(F139="","",AQ139+AS139+AU139+AW139+AY139)</f>
        <v/>
      </c>
      <c r="S139" s="236" t="str">
        <f aca="false">IF(G139="","",AR139+AT139+AV139+AX139+AZ139)</f>
        <v/>
      </c>
      <c r="T139" s="218" t="n">
        <f aca="false">IF(AND(R139&lt;&gt;"",R139=3,S139=0),3,              (IF(AND(R139&lt;&gt;"",R139=3,S139=1),3,                           (IF(AND(R139&lt;&gt;"",R139=3,S139=2),2,                        (IF(AND(R139&lt;&gt;"",R139=2),1,                                                 (IF(AND(R139&lt;&gt;"",R139=1),0,                                                               (IF(AND(R139&lt;&gt;"",R139=0),0,                                                                                0)))))))))))</f>
        <v>0</v>
      </c>
      <c r="U139" s="219" t="n">
        <f aca="false">IF(AND(S139&lt;&gt;"",S139=3,R139=0),3,              (IF(AND(S139&lt;&gt;"",S139=3,R139=1),3,                           (IF(AND(S139&lt;&gt;"",S139=3,R139=2),2,                        (IF(AND(S139&lt;&gt;"",S139=2),1,                                                 (IF(AND(S139&lt;&gt;"",S139=1),0,                                                               (IF(AND(S139&lt;&gt;"",S139=0),0,                                                                                0)))))))))))</f>
        <v>0</v>
      </c>
      <c r="V139" s="237"/>
      <c r="W139" s="237"/>
      <c r="X139" s="237"/>
      <c r="Y139" s="237"/>
      <c r="Z139" s="237"/>
      <c r="AA139" s="237"/>
      <c r="AB139" s="237"/>
      <c r="AC139" s="237"/>
      <c r="AD139" s="237"/>
      <c r="AE139" s="237"/>
      <c r="AF139" s="237"/>
      <c r="AG139" s="237"/>
      <c r="AH139" s="237"/>
      <c r="AI139" s="237"/>
      <c r="AJ139" s="237"/>
      <c r="AK139" s="237"/>
      <c r="AL139" s="237"/>
      <c r="AM139" s="238" t="str">
        <f aca="true">IF(U139&lt;&gt;"","",IF(C139&lt;&gt;"","verlegt",IF(B139&lt;TODAY(),"offen","")))</f>
        <v/>
      </c>
      <c r="AN139" s="238"/>
      <c r="AO139" s="239" t="str">
        <f aca="true">IF(U139&lt;&gt;"","",IF(C139="","",IF(C139&lt;TODAY(),"offen","")))</f>
        <v/>
      </c>
      <c r="AP139" s="239"/>
      <c r="AQ139" s="223" t="n">
        <f aca="false">IF(F139&gt;G139,1,0)</f>
        <v>0</v>
      </c>
      <c r="AR139" s="223" t="n">
        <f aca="false">IF(G139&gt;F139,1,0)</f>
        <v>0</v>
      </c>
      <c r="AS139" s="27" t="n">
        <f aca="false">IF(H139&gt;I139,1,0)</f>
        <v>0</v>
      </c>
      <c r="AT139" s="3" t="n">
        <f aca="false">IF(I139&gt;H139,1,0)</f>
        <v>0</v>
      </c>
      <c r="AU139" s="223" t="n">
        <f aca="false">IF(J139&gt;K139,1,0)</f>
        <v>0</v>
      </c>
      <c r="AV139" s="223" t="n">
        <f aca="false">IF(K139&gt;J139,1,0)</f>
        <v>0</v>
      </c>
      <c r="AW139" s="27" t="n">
        <f aca="false">IF(L139&gt;M139,1,0)</f>
        <v>0</v>
      </c>
      <c r="AX139" s="27" t="n">
        <f aca="false">IF(M139&gt;L139,1,0)</f>
        <v>0</v>
      </c>
      <c r="AY139" s="223" t="n">
        <f aca="false">IF(N139&gt;O139,1,0)</f>
        <v>0</v>
      </c>
      <c r="AZ139" s="223" t="n">
        <f aca="false">IF(O139&gt;N139,1,0)</f>
        <v>0</v>
      </c>
      <c r="BA139" s="177" t="n">
        <f aca="false">IF(T139=3,1,0)</f>
        <v>0</v>
      </c>
      <c r="BB139" s="177" t="n">
        <f aca="false">IF(T139=2,1,0)</f>
        <v>0</v>
      </c>
      <c r="BC139" s="177" t="n">
        <f aca="false">IF(T139=1,1,0)</f>
        <v>0</v>
      </c>
      <c r="BD139" s="177" t="n">
        <f aca="false">IF(AND(T139=0,U139&lt;&gt;0),1,0)</f>
        <v>0</v>
      </c>
      <c r="BE139" s="177" t="n">
        <f aca="false">IF(U58=3,1,0)</f>
        <v>0</v>
      </c>
      <c r="BF139" s="177" t="n">
        <f aca="false">IF(U58=2,1,0)</f>
        <v>0</v>
      </c>
      <c r="BG139" s="177" t="n">
        <f aca="false">IF(U58=1,1,0)</f>
        <v>0</v>
      </c>
      <c r="BH139" s="177" t="n">
        <f aca="false">IF(AND(U58=0,T58&lt;&gt;0),1,0)</f>
        <v>0</v>
      </c>
      <c r="BI139" s="27"/>
    </row>
    <row r="140" customFormat="false" ht="13.5" hidden="true" customHeight="true" outlineLevel="0" collapsed="false">
      <c r="A140" s="224"/>
      <c r="B140" s="225"/>
      <c r="C140" s="263"/>
      <c r="D140" s="262" t="n">
        <f aca="false">D139</f>
        <v>0</v>
      </c>
      <c r="E140" s="228" t="str">
        <f aca="false">E9</f>
        <v>Tv Rodenbach Silver</v>
      </c>
      <c r="F140" s="231"/>
      <c r="G140" s="232"/>
      <c r="H140" s="229"/>
      <c r="I140" s="230"/>
      <c r="J140" s="231"/>
      <c r="K140" s="232"/>
      <c r="L140" s="229"/>
      <c r="M140" s="230"/>
      <c r="N140" s="231"/>
      <c r="O140" s="232"/>
      <c r="P140" s="235" t="str">
        <f aca="false">IF(F140="","",F140+H140+J140+L140+N140)</f>
        <v/>
      </c>
      <c r="Q140" s="236" t="str">
        <f aca="false">IF(G140="","",G140+I140+K140+M140+O140)</f>
        <v/>
      </c>
      <c r="R140" s="235" t="str">
        <f aca="false">IF(F140="","",AQ140+AS140+AU140+AW140+AY140)</f>
        <v/>
      </c>
      <c r="S140" s="236" t="str">
        <f aca="false">IF(G140="","",AR140+AT140+AV140+AX140+AZ140)</f>
        <v/>
      </c>
      <c r="T140" s="218" t="n">
        <f aca="false">IF(AND(R140&lt;&gt;"",R140=3,S140=0),3,              (IF(AND(R140&lt;&gt;"",R140=3,S140=1),3,                           (IF(AND(R140&lt;&gt;"",R140=3,S140=2),2,                        (IF(AND(R140&lt;&gt;"",R140=2),1,                                                 (IF(AND(R140&lt;&gt;"",R140=1),0,                                                               (IF(AND(R140&lt;&gt;"",R140=0),0,                                                                                0)))))))))))</f>
        <v>0</v>
      </c>
      <c r="U140" s="219" t="n">
        <f aca="false">IF(AND(S140&lt;&gt;"",S140=3,R140=0),3,              (IF(AND(S140&lt;&gt;"",S140=3,R140=1),3,                           (IF(AND(S140&lt;&gt;"",S140=3,R140=2),2,                        (IF(AND(S140&lt;&gt;"",S140=2),1,                                                 (IF(AND(S140&lt;&gt;"",S140=1),0,                                                               (IF(AND(S140&lt;&gt;"",S140=0),0,                                                                                0)))))))))))</f>
        <v>0</v>
      </c>
      <c r="V140" s="237"/>
      <c r="W140" s="237"/>
      <c r="X140" s="237"/>
      <c r="Y140" s="237"/>
      <c r="Z140" s="237"/>
      <c r="AA140" s="237"/>
      <c r="AB140" s="237"/>
      <c r="AC140" s="237"/>
      <c r="AD140" s="237"/>
      <c r="AE140" s="237"/>
      <c r="AF140" s="237"/>
      <c r="AG140" s="237"/>
      <c r="AH140" s="237"/>
      <c r="AI140" s="237"/>
      <c r="AJ140" s="237"/>
      <c r="AK140" s="237"/>
      <c r="AL140" s="237"/>
      <c r="AM140" s="238" t="str">
        <f aca="true">IF(U140&lt;&gt;"","",IF(C140&lt;&gt;"","verlegt",IF(B140&lt;TODAY(),"offen","")))</f>
        <v/>
      </c>
      <c r="AN140" s="238"/>
      <c r="AO140" s="239" t="str">
        <f aca="true">IF(U140&lt;&gt;"","",IF(C140="","",IF(C140&lt;TODAY(),"offen","")))</f>
        <v/>
      </c>
      <c r="AP140" s="239"/>
      <c r="AQ140" s="223" t="n">
        <f aca="false">IF(F140&gt;G140,1,0)</f>
        <v>0</v>
      </c>
      <c r="AR140" s="223" t="n">
        <f aca="false">IF(G140&gt;F140,1,0)</f>
        <v>0</v>
      </c>
      <c r="AS140" s="27" t="n">
        <f aca="false">IF(H140&gt;I140,1,0)</f>
        <v>0</v>
      </c>
      <c r="AT140" s="3" t="n">
        <f aca="false">IF(I140&gt;H140,1,0)</f>
        <v>0</v>
      </c>
      <c r="AU140" s="223" t="n">
        <f aca="false">IF(J140&gt;K140,1,0)</f>
        <v>0</v>
      </c>
      <c r="AV140" s="223" t="n">
        <f aca="false">IF(K140&gt;J140,1,0)</f>
        <v>0</v>
      </c>
      <c r="AW140" s="27" t="n">
        <f aca="false">IF(L140&gt;M140,1,0)</f>
        <v>0</v>
      </c>
      <c r="AX140" s="27" t="n">
        <f aca="false">IF(M140&gt;L140,1,0)</f>
        <v>0</v>
      </c>
      <c r="AY140" s="223" t="n">
        <f aca="false">IF(N140&gt;O140,1,0)</f>
        <v>0</v>
      </c>
      <c r="AZ140" s="223" t="n">
        <f aca="false">IF(O140&gt;N140,1,0)</f>
        <v>0</v>
      </c>
      <c r="BA140" s="177" t="n">
        <f aca="false">IF(T140=3,1,0)</f>
        <v>0</v>
      </c>
      <c r="BB140" s="177" t="n">
        <f aca="false">IF(T140=2,1,0)</f>
        <v>0</v>
      </c>
      <c r="BC140" s="177" t="n">
        <f aca="false">IF(T140=1,1,0)</f>
        <v>0</v>
      </c>
      <c r="BD140" s="177" t="n">
        <f aca="false">IF(AND(T140=0,U140&lt;&gt;0),1,0)</f>
        <v>0</v>
      </c>
      <c r="BE140" s="177" t="n">
        <f aca="false">IF(U69=3,1,0)</f>
        <v>0</v>
      </c>
      <c r="BF140" s="177" t="n">
        <f aca="false">IF(U69=2,1,0)</f>
        <v>0</v>
      </c>
      <c r="BG140" s="177" t="n">
        <f aca="false">IF(U69=1,1,0)</f>
        <v>0</v>
      </c>
      <c r="BH140" s="177" t="n">
        <f aca="false">IF(AND(U69=0,T69&lt;&gt;0),1,0)</f>
        <v>0</v>
      </c>
      <c r="BI140" s="27"/>
    </row>
    <row r="141" customFormat="false" ht="13.5" hidden="true" customHeight="true" outlineLevel="0" collapsed="false">
      <c r="A141" s="224"/>
      <c r="B141" s="225"/>
      <c r="C141" s="263"/>
      <c r="D141" s="262" t="n">
        <f aca="false">D140</f>
        <v>0</v>
      </c>
      <c r="E141" s="228" t="str">
        <f aca="false">E12</f>
        <v>Niederkirchen/Roßbach</v>
      </c>
      <c r="F141" s="231"/>
      <c r="G141" s="232"/>
      <c r="H141" s="229"/>
      <c r="I141" s="230"/>
      <c r="J141" s="231"/>
      <c r="K141" s="232"/>
      <c r="L141" s="229"/>
      <c r="M141" s="230"/>
      <c r="N141" s="231"/>
      <c r="O141" s="232"/>
      <c r="P141" s="235" t="str">
        <f aca="false">IF(F141="","",F141+H141+J141+L141+N141)</f>
        <v/>
      </c>
      <c r="Q141" s="236" t="str">
        <f aca="false">IF(G141="","",G141+I141+K141+M141+O141)</f>
        <v/>
      </c>
      <c r="R141" s="235" t="str">
        <f aca="false">IF(F141="","",AQ141+AS141+AU141+AW141+AY141)</f>
        <v/>
      </c>
      <c r="S141" s="236" t="str">
        <f aca="false">IF(G141="","",AR141+AT141+AV141+AX141+AZ141)</f>
        <v/>
      </c>
      <c r="T141" s="218" t="n">
        <f aca="false">IF(AND(R141&lt;&gt;"",R141=3,S141=0),3,              (IF(AND(R141&lt;&gt;"",R141=3,S141=1),3,                           (IF(AND(R141&lt;&gt;"",R141=3,S141=2),2,                        (IF(AND(R141&lt;&gt;"",R141=2),1,                                                 (IF(AND(R141&lt;&gt;"",R141=1),0,                                                               (IF(AND(R141&lt;&gt;"",R141=0),0,                                                                                0)))))))))))</f>
        <v>0</v>
      </c>
      <c r="U141" s="219" t="n">
        <f aca="false">IF(AND(S141&lt;&gt;"",S141=3,R141=0),3,              (IF(AND(S141&lt;&gt;"",S141=3,R141=1),3,                           (IF(AND(S141&lt;&gt;"",S141=3,R141=2),2,                        (IF(AND(S141&lt;&gt;"",S141=2),1,                                                 (IF(AND(S141&lt;&gt;"",S141=1),0,                                                               (IF(AND(S141&lt;&gt;"",S141=0),0,                                                                                0)))))))))))</f>
        <v>0</v>
      </c>
      <c r="V141" s="237"/>
      <c r="W141" s="237"/>
      <c r="X141" s="237"/>
      <c r="Y141" s="237"/>
      <c r="Z141" s="237"/>
      <c r="AA141" s="237"/>
      <c r="AB141" s="237"/>
      <c r="AC141" s="237"/>
      <c r="AD141" s="237"/>
      <c r="AE141" s="237"/>
      <c r="AF141" s="237"/>
      <c r="AG141" s="237"/>
      <c r="AH141" s="237"/>
      <c r="AI141" s="237"/>
      <c r="AJ141" s="237"/>
      <c r="AK141" s="237"/>
      <c r="AL141" s="237"/>
      <c r="AM141" s="264" t="str">
        <f aca="true">IF(U141&lt;&gt;"","",IF(C141&lt;&gt;"","verlegt",IF(B141&lt;TODAY(),"offen","")))</f>
        <v/>
      </c>
      <c r="AN141" s="264"/>
      <c r="AO141" s="239" t="str">
        <f aca="true">IF(U141&lt;&gt;"","",IF(C141="","",IF(C141&lt;TODAY(),"offen","")))</f>
        <v/>
      </c>
      <c r="AP141" s="239"/>
      <c r="AQ141" s="223" t="n">
        <f aca="false">IF(F141&gt;G141,1,0)</f>
        <v>0</v>
      </c>
      <c r="AR141" s="223" t="n">
        <f aca="false">IF(G141&gt;F141,1,0)</f>
        <v>0</v>
      </c>
      <c r="AS141" s="27" t="n">
        <f aca="false">IF(H141&gt;I141,1,0)</f>
        <v>0</v>
      </c>
      <c r="AT141" s="3" t="n">
        <f aca="false">IF(I141&gt;H141,1,0)</f>
        <v>0</v>
      </c>
      <c r="AU141" s="223" t="n">
        <f aca="false">IF(J141&gt;K141,1,0)</f>
        <v>0</v>
      </c>
      <c r="AV141" s="223" t="n">
        <f aca="false">IF(K141&gt;J141,1,0)</f>
        <v>0</v>
      </c>
      <c r="AW141" s="27" t="n">
        <f aca="false">IF(L141&gt;M141,1,0)</f>
        <v>0</v>
      </c>
      <c r="AX141" s="27" t="n">
        <f aca="false">IF(M141&gt;L141,1,0)</f>
        <v>0</v>
      </c>
      <c r="AY141" s="223" t="n">
        <f aca="false">IF(N141&gt;O141,1,0)</f>
        <v>0</v>
      </c>
      <c r="AZ141" s="223" t="n">
        <f aca="false">IF(O141&gt;N141,1,0)</f>
        <v>0</v>
      </c>
      <c r="BA141" s="177" t="n">
        <f aca="false">IF(T141=3,1,0)</f>
        <v>0</v>
      </c>
      <c r="BB141" s="177" t="n">
        <f aca="false">IF(T141=2,1,0)</f>
        <v>0</v>
      </c>
      <c r="BC141" s="177" t="n">
        <f aca="false">IF(T141=1,1,0)</f>
        <v>0</v>
      </c>
      <c r="BD141" s="177" t="n">
        <f aca="false">IF(AND(T141=0,U141&lt;&gt;0),1,0)</f>
        <v>0</v>
      </c>
      <c r="BE141" s="177" t="n">
        <f aca="false">IF(U80=3,1,0)</f>
        <v>0</v>
      </c>
      <c r="BF141" s="177" t="n">
        <f aca="false">IF(U80=2,1,0)</f>
        <v>0</v>
      </c>
      <c r="BG141" s="177" t="n">
        <f aca="false">IF(U80=1,1,0)</f>
        <v>0</v>
      </c>
      <c r="BH141" s="177" t="n">
        <f aca="false">IF(AND(U80=0,T80&lt;&gt;0),1,0)</f>
        <v>0</v>
      </c>
      <c r="BI141" s="27"/>
    </row>
    <row r="142" customFormat="false" ht="13.5" hidden="true" customHeight="true" outlineLevel="0" collapsed="false">
      <c r="A142" s="224"/>
      <c r="B142" s="225"/>
      <c r="C142" s="263"/>
      <c r="D142" s="262" t="n">
        <f aca="false">D141</f>
        <v>0</v>
      </c>
      <c r="E142" s="228" t="str">
        <f aca="false">E15</f>
        <v>TV Rodenbach Bronze</v>
      </c>
      <c r="F142" s="231"/>
      <c r="G142" s="232"/>
      <c r="H142" s="229"/>
      <c r="I142" s="230"/>
      <c r="J142" s="231"/>
      <c r="K142" s="232"/>
      <c r="L142" s="229"/>
      <c r="M142" s="230"/>
      <c r="N142" s="231"/>
      <c r="O142" s="232"/>
      <c r="P142" s="235" t="str">
        <f aca="false">IF(F142="","",F142+H142+J142+L142+N142)</f>
        <v/>
      </c>
      <c r="Q142" s="236" t="str">
        <f aca="false">IF(G142="","",G142+I142+K142+M142+O142)</f>
        <v/>
      </c>
      <c r="R142" s="235" t="str">
        <f aca="false">IF(F142="","",AQ142+AS142+AU142+AW142+AY142)</f>
        <v/>
      </c>
      <c r="S142" s="236" t="str">
        <f aca="false">IF(G142="","",AR142+AT142+AV142+AX142+AZ142)</f>
        <v/>
      </c>
      <c r="T142" s="218" t="n">
        <f aca="false">IF(AND(R142&lt;&gt;"",R142=3,S142=0),3,              (IF(AND(R142&lt;&gt;"",R142=3,S142=1),3,                           (IF(AND(R142&lt;&gt;"",R142=3,S142=2),2,                        (IF(AND(R142&lt;&gt;"",R142=2),1,                                                 (IF(AND(R142&lt;&gt;"",R142=1),0,                                                               (IF(AND(R142&lt;&gt;"",R142=0),0,                                                                                0)))))))))))</f>
        <v>0</v>
      </c>
      <c r="U142" s="219" t="n">
        <f aca="false">IF(AND(S142&lt;&gt;"",S142=3,R142=0),3,              (IF(AND(S142&lt;&gt;"",S142=3,R142=1),3,                           (IF(AND(S142&lt;&gt;"",S142=3,R142=2),2,                        (IF(AND(S142&lt;&gt;"",S142=2),1,                                                 (IF(AND(S142&lt;&gt;"",S142=1),0,                                                               (IF(AND(S142&lt;&gt;"",S142=0),0,                                                                                0)))))))))))</f>
        <v>0</v>
      </c>
      <c r="V142" s="237"/>
      <c r="W142" s="237"/>
      <c r="X142" s="237"/>
      <c r="Y142" s="237"/>
      <c r="Z142" s="237"/>
      <c r="AA142" s="237"/>
      <c r="AB142" s="237"/>
      <c r="AC142" s="237"/>
      <c r="AD142" s="237"/>
      <c r="AE142" s="237"/>
      <c r="AF142" s="237"/>
      <c r="AG142" s="237"/>
      <c r="AH142" s="237"/>
      <c r="AI142" s="237"/>
      <c r="AJ142" s="237"/>
      <c r="AK142" s="237"/>
      <c r="AL142" s="237"/>
      <c r="AM142" s="238" t="str">
        <f aca="true">IF(U142&lt;&gt;"","",IF(C142&lt;&gt;"","verlegt",IF(B142&lt;TODAY(),"offen","")))</f>
        <v/>
      </c>
      <c r="AN142" s="238"/>
      <c r="AO142" s="239" t="str">
        <f aca="true">IF(U142&lt;&gt;"","",IF(C142="","",IF(C142&lt;TODAY(),"offen","")))</f>
        <v/>
      </c>
      <c r="AP142" s="239"/>
      <c r="AQ142" s="223" t="n">
        <f aca="false">IF(F142&gt;G142,1,0)</f>
        <v>0</v>
      </c>
      <c r="AR142" s="223" t="n">
        <f aca="false">IF(G142&gt;F142,1,0)</f>
        <v>0</v>
      </c>
      <c r="AS142" s="27" t="n">
        <f aca="false">IF(H142&gt;I142,1,0)</f>
        <v>0</v>
      </c>
      <c r="AT142" s="3" t="n">
        <f aca="false">IF(I142&gt;H142,1,0)</f>
        <v>0</v>
      </c>
      <c r="AU142" s="223" t="n">
        <f aca="false">IF(J142&gt;K142,1,0)</f>
        <v>0</v>
      </c>
      <c r="AV142" s="223" t="n">
        <f aca="false">IF(K142&gt;J142,1,0)</f>
        <v>0</v>
      </c>
      <c r="AW142" s="27" t="n">
        <f aca="false">IF(L142&gt;M142,1,0)</f>
        <v>0</v>
      </c>
      <c r="AX142" s="27" t="n">
        <f aca="false">IF(M142&gt;L142,1,0)</f>
        <v>0</v>
      </c>
      <c r="AY142" s="223" t="n">
        <f aca="false">IF(N142&gt;O142,1,0)</f>
        <v>0</v>
      </c>
      <c r="AZ142" s="223" t="n">
        <f aca="false">IF(O142&gt;N142,1,0)</f>
        <v>0</v>
      </c>
      <c r="BA142" s="177" t="n">
        <f aca="false">IF(T142=3,1,0)</f>
        <v>0</v>
      </c>
      <c r="BB142" s="177" t="n">
        <f aca="false">IF(T142=2,1,0)</f>
        <v>0</v>
      </c>
      <c r="BC142" s="177" t="n">
        <f aca="false">IF(T142=1,1,0)</f>
        <v>0</v>
      </c>
      <c r="BD142" s="177" t="n">
        <f aca="false">IF(AND(T142=0,U142&lt;&gt;0),1,0)</f>
        <v>0</v>
      </c>
      <c r="BE142" s="177" t="n">
        <f aca="false">IF(U91=3,1,0)</f>
        <v>0</v>
      </c>
      <c r="BF142" s="177" t="n">
        <f aca="false">IF(U91=2,1,0)</f>
        <v>0</v>
      </c>
      <c r="BG142" s="177" t="n">
        <f aca="false">IF(U91=1,1,0)</f>
        <v>0</v>
      </c>
      <c r="BH142" s="177" t="n">
        <f aca="false">IF(AND(U91=0,T91&lt;&gt;0),1,0)</f>
        <v>0</v>
      </c>
      <c r="BI142" s="27"/>
    </row>
    <row r="143" customFormat="false" ht="13.5" hidden="true" customHeight="true" outlineLevel="0" collapsed="false">
      <c r="A143" s="224"/>
      <c r="B143" s="225"/>
      <c r="C143" s="263"/>
      <c r="D143" s="262" t="n">
        <f aca="false">D142</f>
        <v>0</v>
      </c>
      <c r="E143" s="228" t="str">
        <f aca="false">E18</f>
        <v>Rodenbach/Weilerbach</v>
      </c>
      <c r="F143" s="231"/>
      <c r="G143" s="232"/>
      <c r="H143" s="229"/>
      <c r="I143" s="230"/>
      <c r="J143" s="231"/>
      <c r="K143" s="232"/>
      <c r="L143" s="229"/>
      <c r="M143" s="230"/>
      <c r="N143" s="231"/>
      <c r="O143" s="232"/>
      <c r="P143" s="235" t="str">
        <f aca="false">IF(F143="","",F143+H143+J143+L143+N143)</f>
        <v/>
      </c>
      <c r="Q143" s="236" t="str">
        <f aca="false">IF(G143="","",G143+I143+K143+M143+O143)</f>
        <v/>
      </c>
      <c r="R143" s="235" t="str">
        <f aca="false">IF(F143="","",AQ143+AS143+AU143+AW143+AY143)</f>
        <v/>
      </c>
      <c r="S143" s="236" t="str">
        <f aca="false">IF(G143="","",AR143+AT143+AV143+AX143+AZ143)</f>
        <v/>
      </c>
      <c r="T143" s="218" t="n">
        <f aca="false">IF(AND(R143&lt;&gt;"",R143=3,S143=0),3,              (IF(AND(R143&lt;&gt;"",R143=3,S143=1),3,                           (IF(AND(R143&lt;&gt;"",R143=3,S143=2),2,                        (IF(AND(R143&lt;&gt;"",R143=2),1,                                                 (IF(AND(R143&lt;&gt;"",R143=1),0,                                                               (IF(AND(R143&lt;&gt;"",R143=0),0,                                                                                0)))))))))))</f>
        <v>0</v>
      </c>
      <c r="U143" s="219" t="n">
        <f aca="false">IF(AND(S143&lt;&gt;"",S143=3,R143=0),3,              (IF(AND(S143&lt;&gt;"",S143=3,R143=1),3,                           (IF(AND(S143&lt;&gt;"",S143=3,R143=2),2,                        (IF(AND(S143&lt;&gt;"",S143=2),1,                                                 (IF(AND(S143&lt;&gt;"",S143=1),0,                                                               (IF(AND(S143&lt;&gt;"",S143=0),0,                                                                                0)))))))))))</f>
        <v>0</v>
      </c>
      <c r="V143" s="237"/>
      <c r="W143" s="237"/>
      <c r="X143" s="237"/>
      <c r="Y143" s="237"/>
      <c r="Z143" s="237"/>
      <c r="AA143" s="237"/>
      <c r="AB143" s="237"/>
      <c r="AC143" s="237"/>
      <c r="AD143" s="237"/>
      <c r="AE143" s="237"/>
      <c r="AF143" s="237"/>
      <c r="AG143" s="237"/>
      <c r="AH143" s="237"/>
      <c r="AI143" s="237"/>
      <c r="AJ143" s="237"/>
      <c r="AK143" s="237"/>
      <c r="AL143" s="237"/>
      <c r="AM143" s="238" t="str">
        <f aca="true">IF(U143&lt;&gt;"","",IF(C143&lt;&gt;"","verlegt",IF(B143&lt;TODAY(),"offen","")))</f>
        <v/>
      </c>
      <c r="AN143" s="238"/>
      <c r="AO143" s="239" t="str">
        <f aca="true">IF(U143&lt;&gt;"","",IF(C143="","",IF(C143&lt;TODAY(),"offen","")))</f>
        <v/>
      </c>
      <c r="AP143" s="239"/>
      <c r="AQ143" s="223" t="n">
        <f aca="false">IF(F143&gt;G143,1,0)</f>
        <v>0</v>
      </c>
      <c r="AR143" s="223" t="n">
        <f aca="false">IF(G143&gt;F143,1,0)</f>
        <v>0</v>
      </c>
      <c r="AS143" s="27" t="n">
        <f aca="false">IF(H143&gt;I143,1,0)</f>
        <v>0</v>
      </c>
      <c r="AT143" s="3" t="n">
        <f aca="false">IF(I143&gt;H143,1,0)</f>
        <v>0</v>
      </c>
      <c r="AU143" s="223" t="n">
        <f aca="false">IF(J143&gt;K143,1,0)</f>
        <v>0</v>
      </c>
      <c r="AV143" s="223" t="n">
        <f aca="false">IF(K143&gt;J143,1,0)</f>
        <v>0</v>
      </c>
      <c r="AW143" s="27" t="n">
        <f aca="false">IF(L143&gt;M143,1,0)</f>
        <v>0</v>
      </c>
      <c r="AX143" s="27" t="n">
        <f aca="false">IF(M143&gt;L143,1,0)</f>
        <v>0</v>
      </c>
      <c r="AY143" s="223" t="n">
        <f aca="false">IF(N143&gt;O143,1,0)</f>
        <v>0</v>
      </c>
      <c r="AZ143" s="223" t="n">
        <f aca="false">IF(O143&gt;N143,1,0)</f>
        <v>0</v>
      </c>
      <c r="BA143" s="177" t="n">
        <f aca="false">IF(T143=3,1,0)</f>
        <v>0</v>
      </c>
      <c r="BB143" s="177" t="n">
        <f aca="false">IF(T143=2,1,0)</f>
        <v>0</v>
      </c>
      <c r="BC143" s="177" t="n">
        <f aca="false">IF(T143=1,1,0)</f>
        <v>0</v>
      </c>
      <c r="BD143" s="177" t="n">
        <f aca="false">IF(AND(T143=0,U143&lt;&gt;0),1,0)</f>
        <v>0</v>
      </c>
      <c r="BE143" s="177" t="n">
        <f aca="false">IF(U102=3,1,0)</f>
        <v>0</v>
      </c>
      <c r="BF143" s="177" t="n">
        <f aca="false">IF(U102=2,1,0)</f>
        <v>0</v>
      </c>
      <c r="BG143" s="177" t="n">
        <f aca="false">IF(U102=1,1,0)</f>
        <v>0</v>
      </c>
      <c r="BH143" s="177" t="n">
        <f aca="false">IF(AND(U102=0,T102&lt;&gt;0),1,0)</f>
        <v>0</v>
      </c>
      <c r="BI143" s="27"/>
    </row>
    <row r="144" customFormat="false" ht="13.5" hidden="true" customHeight="true" outlineLevel="0" collapsed="false">
      <c r="A144" s="224"/>
      <c r="B144" s="225"/>
      <c r="C144" s="263"/>
      <c r="D144" s="262" t="n">
        <f aca="false">D143</f>
        <v>0</v>
      </c>
      <c r="E144" s="228" t="n">
        <f aca="false">E21</f>
        <v>0</v>
      </c>
      <c r="F144" s="231"/>
      <c r="G144" s="232"/>
      <c r="H144" s="229"/>
      <c r="I144" s="230"/>
      <c r="J144" s="231"/>
      <c r="K144" s="232"/>
      <c r="L144" s="229"/>
      <c r="M144" s="230"/>
      <c r="N144" s="231"/>
      <c r="O144" s="232"/>
      <c r="P144" s="235" t="str">
        <f aca="false">IF(F144="","",F144+H144+J144+L144+N144)</f>
        <v/>
      </c>
      <c r="Q144" s="236" t="str">
        <f aca="false">IF(G144="","",G144+I144+K144+M144+O144)</f>
        <v/>
      </c>
      <c r="R144" s="235" t="str">
        <f aca="false">IF(F144="","",AQ144+AS144+AU144+AW144+AY144)</f>
        <v/>
      </c>
      <c r="S144" s="236" t="str">
        <f aca="false">IF(G144="","",AR144+AT144+AV144+AX144+AZ144)</f>
        <v/>
      </c>
      <c r="T144" s="218" t="n">
        <f aca="false">IF(AND(R144&lt;&gt;"",R144=3,S144=0),3,              (IF(AND(R144&lt;&gt;"",R144=3,S144=1),3,                           (IF(AND(R144&lt;&gt;"",R144=3,S144=2),2,                        (IF(AND(R144&lt;&gt;"",R144=2),1,                                                 (IF(AND(R144&lt;&gt;"",R144=1),0,                                                               (IF(AND(R144&lt;&gt;"",R144=0),0,                                                                                0)))))))))))</f>
        <v>0</v>
      </c>
      <c r="U144" s="219" t="n">
        <f aca="false">IF(AND(S144&lt;&gt;"",S144=3,R144=0),3,              (IF(AND(S144&lt;&gt;"",S144=3,R144=1),3,                           (IF(AND(S144&lt;&gt;"",S144=3,R144=2),2,                        (IF(AND(S144&lt;&gt;"",S144=2),1,                                                 (IF(AND(S144&lt;&gt;"",S144=1),0,                                                               (IF(AND(S144&lt;&gt;"",S144=0),0,                                                                                0)))))))))))</f>
        <v>0</v>
      </c>
      <c r="V144" s="237"/>
      <c r="W144" s="237"/>
      <c r="X144" s="237"/>
      <c r="Y144" s="237"/>
      <c r="Z144" s="237"/>
      <c r="AA144" s="237"/>
      <c r="AB144" s="237"/>
      <c r="AC144" s="237"/>
      <c r="AD144" s="237"/>
      <c r="AE144" s="237"/>
      <c r="AF144" s="237"/>
      <c r="AG144" s="237"/>
      <c r="AH144" s="237"/>
      <c r="AI144" s="237"/>
      <c r="AJ144" s="237"/>
      <c r="AK144" s="237"/>
      <c r="AL144" s="237"/>
      <c r="AM144" s="238" t="str">
        <f aca="true">IF(U144&lt;&gt;"","",IF(C144&lt;&gt;"","verlegt",IF(B144&lt;TODAY(),"offen","")))</f>
        <v/>
      </c>
      <c r="AN144" s="238"/>
      <c r="AO144" s="239" t="str">
        <f aca="true">IF(U144&lt;&gt;"","",IF(C144="","",IF(C144&lt;TODAY(),"offen","")))</f>
        <v/>
      </c>
      <c r="AP144" s="239"/>
      <c r="AQ144" s="223" t="n">
        <f aca="false">IF(F144&gt;G144,1,0)</f>
        <v>0</v>
      </c>
      <c r="AR144" s="223" t="n">
        <f aca="false">IF(G144&gt;F144,1,0)</f>
        <v>0</v>
      </c>
      <c r="AS144" s="27" t="n">
        <f aca="false">IF(H144&gt;I144,1,0)</f>
        <v>0</v>
      </c>
      <c r="AT144" s="3" t="n">
        <f aca="false">IF(I144&gt;H144,1,0)</f>
        <v>0</v>
      </c>
      <c r="AU144" s="223" t="n">
        <f aca="false">IF(J144&gt;K144,1,0)</f>
        <v>0</v>
      </c>
      <c r="AV144" s="223" t="n">
        <f aca="false">IF(K144&gt;J144,1,0)</f>
        <v>0</v>
      </c>
      <c r="AW144" s="27" t="n">
        <f aca="false">IF(L144&gt;M144,1,0)</f>
        <v>0</v>
      </c>
      <c r="AX144" s="27" t="n">
        <f aca="false">IF(M144&gt;L144,1,0)</f>
        <v>0</v>
      </c>
      <c r="AY144" s="223" t="n">
        <f aca="false">IF(N144&gt;O144,1,0)</f>
        <v>0</v>
      </c>
      <c r="AZ144" s="223" t="n">
        <f aca="false">IF(O144&gt;N144,1,0)</f>
        <v>0</v>
      </c>
      <c r="BA144" s="177" t="n">
        <f aca="false">IF(T144=3,1,0)</f>
        <v>0</v>
      </c>
      <c r="BB144" s="177" t="n">
        <f aca="false">IF(T144=2,1,0)</f>
        <v>0</v>
      </c>
      <c r="BC144" s="177" t="n">
        <f aca="false">IF(T144=1,1,0)</f>
        <v>0</v>
      </c>
      <c r="BD144" s="177" t="n">
        <f aca="false">IF(AND(T144=0,U144&lt;&gt;0),1,0)</f>
        <v>0</v>
      </c>
      <c r="BE144" s="177" t="n">
        <f aca="false">IF(U113=3,1,0)</f>
        <v>0</v>
      </c>
      <c r="BF144" s="177" t="n">
        <f aca="false">IF(U113=2,1,0)</f>
        <v>0</v>
      </c>
      <c r="BG144" s="177" t="n">
        <f aca="false">IF(U113=1,1,0)</f>
        <v>0</v>
      </c>
      <c r="BH144" s="177" t="n">
        <f aca="false">IF(AND(U113=0,T113&lt;&gt;0),1,0)</f>
        <v>0</v>
      </c>
      <c r="BI144" s="27"/>
    </row>
    <row r="145" customFormat="false" ht="13.5" hidden="true" customHeight="true" outlineLevel="0" collapsed="false">
      <c r="A145" s="224"/>
      <c r="B145" s="225"/>
      <c r="C145" s="263"/>
      <c r="D145" s="262" t="n">
        <f aca="false">D144</f>
        <v>0</v>
      </c>
      <c r="E145" s="228" t="n">
        <f aca="false">E24</f>
        <v>0</v>
      </c>
      <c r="F145" s="231"/>
      <c r="G145" s="232"/>
      <c r="H145" s="229"/>
      <c r="I145" s="230"/>
      <c r="J145" s="231"/>
      <c r="K145" s="232"/>
      <c r="L145" s="229"/>
      <c r="M145" s="230"/>
      <c r="N145" s="231"/>
      <c r="O145" s="232"/>
      <c r="P145" s="235" t="str">
        <f aca="false">IF(F145="","",F145+H145+J145+L145+N145)</f>
        <v/>
      </c>
      <c r="Q145" s="236" t="str">
        <f aca="false">IF(G145="","",G145+I145+K145+M145+O145)</f>
        <v/>
      </c>
      <c r="R145" s="235" t="str">
        <f aca="false">IF(F145="","",AQ145+AS145+AU145+AW145+AY145)</f>
        <v/>
      </c>
      <c r="S145" s="236" t="str">
        <f aca="false">IF(G145="","",AR145+AT145+AV145+AX145+AZ145)</f>
        <v/>
      </c>
      <c r="T145" s="218" t="n">
        <f aca="false">IF(AND(R145&lt;&gt;"",R145=3,S145=0),3,              (IF(AND(R145&lt;&gt;"",R145=3,S145=1),3,                           (IF(AND(R145&lt;&gt;"",R145=3,S145=2),2,                        (IF(AND(R145&lt;&gt;"",R145=2),1,                                                 (IF(AND(R145&lt;&gt;"",R145=1),0,                                                               (IF(AND(R145&lt;&gt;"",R145=0),0,                                                                                0)))))))))))</f>
        <v>0</v>
      </c>
      <c r="U145" s="219" t="n">
        <f aca="false">IF(AND(S145&lt;&gt;"",S145=3,R145=0),3,              (IF(AND(S145&lt;&gt;"",S145=3,R145=1),3,                           (IF(AND(S145&lt;&gt;"",S145=3,R145=2),2,                        (IF(AND(S145&lt;&gt;"",S145=2),1,                                                 (IF(AND(S145&lt;&gt;"",S145=1),0,                                                               (IF(AND(S145&lt;&gt;"",S145=0),0,                                                                                0)))))))))))</f>
        <v>0</v>
      </c>
      <c r="V145" s="237"/>
      <c r="W145" s="237"/>
      <c r="X145" s="237"/>
      <c r="Y145" s="237"/>
      <c r="Z145" s="237"/>
      <c r="AA145" s="237"/>
      <c r="AB145" s="237"/>
      <c r="AC145" s="237"/>
      <c r="AD145" s="237"/>
      <c r="AE145" s="237"/>
      <c r="AF145" s="237"/>
      <c r="AG145" s="237"/>
      <c r="AH145" s="237"/>
      <c r="AI145" s="237"/>
      <c r="AJ145" s="237"/>
      <c r="AK145" s="237"/>
      <c r="AL145" s="237"/>
      <c r="AM145" s="238" t="str">
        <f aca="true">IF(U145&lt;&gt;"","",IF(C145&lt;&gt;"","verlegt",IF(B145&lt;TODAY(),"offen","")))</f>
        <v/>
      </c>
      <c r="AN145" s="238"/>
      <c r="AO145" s="239" t="str">
        <f aca="true">IF(U145&lt;&gt;"","",IF(C145="","",IF(C145&lt;TODAY(),"offen","")))</f>
        <v/>
      </c>
      <c r="AP145" s="239"/>
      <c r="AQ145" s="223" t="n">
        <f aca="false">IF(F145&gt;G145,1,0)</f>
        <v>0</v>
      </c>
      <c r="AR145" s="223" t="n">
        <f aca="false">IF(G145&gt;F145,1,0)</f>
        <v>0</v>
      </c>
      <c r="AS145" s="27" t="n">
        <f aca="false">IF(H145&gt;I145,1,0)</f>
        <v>0</v>
      </c>
      <c r="AT145" s="3" t="n">
        <f aca="false">IF(I145&gt;H145,1,0)</f>
        <v>0</v>
      </c>
      <c r="AU145" s="223" t="n">
        <f aca="false">IF(J145&gt;K145,1,0)</f>
        <v>0</v>
      </c>
      <c r="AV145" s="223" t="n">
        <f aca="false">IF(K145&gt;J145,1,0)</f>
        <v>0</v>
      </c>
      <c r="AW145" s="27" t="n">
        <f aca="false">IF(L145&gt;M145,1,0)</f>
        <v>0</v>
      </c>
      <c r="AX145" s="27" t="n">
        <f aca="false">IF(M145&gt;L145,1,0)</f>
        <v>0</v>
      </c>
      <c r="AY145" s="223" t="n">
        <f aca="false">IF(N145&gt;O145,1,0)</f>
        <v>0</v>
      </c>
      <c r="AZ145" s="223" t="n">
        <f aca="false">IF(O145&gt;N145,1,0)</f>
        <v>0</v>
      </c>
      <c r="BA145" s="177" t="n">
        <f aca="false">IF(T145=3,1,0)</f>
        <v>0</v>
      </c>
      <c r="BB145" s="177" t="n">
        <f aca="false">IF(T145=2,1,0)</f>
        <v>0</v>
      </c>
      <c r="BC145" s="177" t="n">
        <f aca="false">IF(T145=1,1,0)</f>
        <v>0</v>
      </c>
      <c r="BD145" s="177" t="n">
        <f aca="false">IF(AND(T145=0,U145&lt;&gt;0),1,0)</f>
        <v>0</v>
      </c>
      <c r="BE145" s="177" t="n">
        <f aca="false">IF(U124=3,1,0)</f>
        <v>0</v>
      </c>
      <c r="BF145" s="177" t="n">
        <f aca="false">IF(U124=2,1,0)</f>
        <v>0</v>
      </c>
      <c r="BG145" s="177" t="n">
        <f aca="false">IF(U124=1,1,0)</f>
        <v>0</v>
      </c>
      <c r="BH145" s="177" t="n">
        <f aca="false">IF(AND(U124=0,T124&lt;&gt;0),1,0)</f>
        <v>0</v>
      </c>
      <c r="BI145" s="27"/>
    </row>
    <row r="146" customFormat="false" ht="13.5" hidden="true" customHeight="true" outlineLevel="0" collapsed="false">
      <c r="A146" s="224"/>
      <c r="B146" s="225"/>
      <c r="C146" s="263"/>
      <c r="D146" s="262" t="n">
        <f aca="false">D145</f>
        <v>0</v>
      </c>
      <c r="E146" s="228" t="n">
        <f aca="false">E27</f>
        <v>0</v>
      </c>
      <c r="F146" s="231"/>
      <c r="G146" s="232"/>
      <c r="H146" s="229"/>
      <c r="I146" s="230"/>
      <c r="J146" s="231"/>
      <c r="K146" s="232"/>
      <c r="L146" s="229"/>
      <c r="M146" s="230"/>
      <c r="N146" s="231"/>
      <c r="O146" s="232"/>
      <c r="P146" s="235" t="str">
        <f aca="false">IF(F146="","",F146+H146+J146+L146+N146)</f>
        <v/>
      </c>
      <c r="Q146" s="236" t="str">
        <f aca="false">IF(G146="","",G146+I146+K146+M146+O146)</f>
        <v/>
      </c>
      <c r="R146" s="235" t="str">
        <f aca="false">IF(F146="","",AQ146+AS146+AU146+AW146+AY146)</f>
        <v/>
      </c>
      <c r="S146" s="236" t="str">
        <f aca="false">IF(G146="","",AR146+AT146+AV146+AX146+AZ146)</f>
        <v/>
      </c>
      <c r="T146" s="218" t="n">
        <f aca="false">IF(AND(R146&lt;&gt;"",R146=3,S146=0),3,              (IF(AND(R146&lt;&gt;"",R146=3,S146=1),3,                           (IF(AND(R146&lt;&gt;"",R146=3,S146=2),2,                        (IF(AND(R146&lt;&gt;"",R146=2),1,                                                 (IF(AND(R146&lt;&gt;"",R146=1),0,                                                               (IF(AND(R146&lt;&gt;"",R146=0),0,                                                                                0)))))))))))</f>
        <v>0</v>
      </c>
      <c r="U146" s="219" t="n">
        <f aca="false">IF(AND(S146&lt;&gt;"",S146=3,R146=0),3,              (IF(AND(S146&lt;&gt;"",S146=3,R146=1),3,                           (IF(AND(S146&lt;&gt;"",S146=3,R146=2),2,                        (IF(AND(S146&lt;&gt;"",S146=2),1,                                                 (IF(AND(S146&lt;&gt;"",S146=1),0,                                                               (IF(AND(S146&lt;&gt;"",S146=0),0,                                                                                0)))))))))))</f>
        <v>0</v>
      </c>
      <c r="V146" s="237"/>
      <c r="W146" s="237"/>
      <c r="X146" s="237"/>
      <c r="Y146" s="237"/>
      <c r="Z146" s="237"/>
      <c r="AA146" s="237"/>
      <c r="AB146" s="237"/>
      <c r="AC146" s="237"/>
      <c r="AD146" s="237"/>
      <c r="AE146" s="237"/>
      <c r="AF146" s="237"/>
      <c r="AG146" s="237"/>
      <c r="AH146" s="237"/>
      <c r="AI146" s="237"/>
      <c r="AJ146" s="237"/>
      <c r="AK146" s="237"/>
      <c r="AL146" s="237"/>
      <c r="AM146" s="238" t="str">
        <f aca="true">IF(U146&lt;&gt;"","",IF(C146&lt;&gt;"","verlegt",IF(B146&lt;TODAY(),"offen","")))</f>
        <v/>
      </c>
      <c r="AN146" s="238"/>
      <c r="AO146" s="239" t="str">
        <f aca="true">IF(U146&lt;&gt;"","",IF(C146="","",IF(C146&lt;TODAY(),"offen","")))</f>
        <v/>
      </c>
      <c r="AP146" s="239"/>
      <c r="AQ146" s="223" t="n">
        <f aca="false">IF(F146&gt;G146,1,0)</f>
        <v>0</v>
      </c>
      <c r="AR146" s="223" t="n">
        <f aca="false">IF(G146&gt;F146,1,0)</f>
        <v>0</v>
      </c>
      <c r="AS146" s="27" t="n">
        <f aca="false">IF(H146&gt;I146,1,0)</f>
        <v>0</v>
      </c>
      <c r="AT146" s="3" t="n">
        <f aca="false">IF(I146&gt;H146,1,0)</f>
        <v>0</v>
      </c>
      <c r="AU146" s="223" t="n">
        <f aca="false">IF(J146&gt;K146,1,0)</f>
        <v>0</v>
      </c>
      <c r="AV146" s="223" t="n">
        <f aca="false">IF(K146&gt;J146,1,0)</f>
        <v>0</v>
      </c>
      <c r="AW146" s="27" t="n">
        <f aca="false">IF(L146&gt;M146,1,0)</f>
        <v>0</v>
      </c>
      <c r="AX146" s="27" t="n">
        <f aca="false">IF(M146&gt;L146,1,0)</f>
        <v>0</v>
      </c>
      <c r="AY146" s="223" t="n">
        <f aca="false">IF(N146&gt;O146,1,0)</f>
        <v>0</v>
      </c>
      <c r="AZ146" s="223" t="n">
        <f aca="false">IF(O146&gt;N146,1,0)</f>
        <v>0</v>
      </c>
      <c r="BA146" s="177" t="n">
        <f aca="false">IF(T146=3,1,0)</f>
        <v>0</v>
      </c>
      <c r="BB146" s="177" t="n">
        <f aca="false">IF(T146=2,1,0)</f>
        <v>0</v>
      </c>
      <c r="BC146" s="177" t="n">
        <f aca="false">IF(T146=1,1,0)</f>
        <v>0</v>
      </c>
      <c r="BD146" s="177" t="n">
        <f aca="false">IF(AND(T146=0,U146&lt;&gt;0),1,0)</f>
        <v>0</v>
      </c>
      <c r="BE146" s="177" t="n">
        <f aca="false">IF(U135=3,1,0)</f>
        <v>0</v>
      </c>
      <c r="BF146" s="177" t="n">
        <f aca="false">IF(U135=2,1,0)</f>
        <v>0</v>
      </c>
      <c r="BG146" s="177" t="n">
        <f aca="false">IF(U135=1,1,0)</f>
        <v>0</v>
      </c>
      <c r="BH146" s="177" t="n">
        <f aca="false">IF(AND(U135=0,T135&lt;&gt;0),1,0)</f>
        <v>0</v>
      </c>
      <c r="BI146" s="27"/>
    </row>
    <row r="147" customFormat="false" ht="13.5" hidden="true" customHeight="true" outlineLevel="0" collapsed="false">
      <c r="A147" s="241"/>
      <c r="B147" s="242"/>
      <c r="C147" s="265"/>
      <c r="D147" s="266" t="n">
        <f aca="false">D146</f>
        <v>0</v>
      </c>
      <c r="E147" s="267" t="n">
        <f aca="false">E33</f>
        <v>0</v>
      </c>
      <c r="F147" s="247"/>
      <c r="G147" s="248"/>
      <c r="H147" s="245"/>
      <c r="I147" s="246"/>
      <c r="J147" s="247"/>
      <c r="K147" s="248"/>
      <c r="L147" s="245"/>
      <c r="M147" s="246"/>
      <c r="N147" s="247"/>
      <c r="O147" s="248"/>
      <c r="P147" s="251" t="str">
        <f aca="false">IF(F147="","",F147+H147+J147+L147+N147)</f>
        <v/>
      </c>
      <c r="Q147" s="252" t="str">
        <f aca="false">IF(G147="","",G147+I147+K147+M147+O147)</f>
        <v/>
      </c>
      <c r="R147" s="251" t="str">
        <f aca="false">IF(F147="","",AQ147+AS147+AU147+AW147+AY147)</f>
        <v/>
      </c>
      <c r="S147" s="252" t="str">
        <f aca="false">IF(G147="","",AR147+AT147+AV147+AX147+AZ147)</f>
        <v/>
      </c>
      <c r="T147" s="218" t="n">
        <f aca="false">IF(AND(R147&lt;&gt;"",R147=3,S147=0),3,              (IF(AND(R147&lt;&gt;"",R147=3,S147=1),3,                           (IF(AND(R147&lt;&gt;"",R147=3,S147=2),2,                        (IF(AND(R147&lt;&gt;"",R147=2),1,                                                 (IF(AND(R147&lt;&gt;"",R147=1),0,                                                               (IF(AND(R147&lt;&gt;"",R147=0),0,                                                                                0)))))))))))</f>
        <v>0</v>
      </c>
      <c r="U147" s="219" t="n">
        <f aca="false">IF(AND(S147&lt;&gt;"",S147=3,R147=0),3,              (IF(AND(S147&lt;&gt;"",S147=3,R147=1),3,                           (IF(AND(S147&lt;&gt;"",S147=3,R147=2),2,                        (IF(AND(S147&lt;&gt;"",S147=2),1,                                                 (IF(AND(S147&lt;&gt;"",S147=1),0,                                                               (IF(AND(S147&lt;&gt;"",S147=0),0,                                                                                0)))))))))))</f>
        <v>0</v>
      </c>
      <c r="V147" s="253"/>
      <c r="W147" s="253"/>
      <c r="X147" s="253"/>
      <c r="Y147" s="253"/>
      <c r="Z147" s="253"/>
      <c r="AA147" s="253"/>
      <c r="AB147" s="253"/>
      <c r="AC147" s="253"/>
      <c r="AD147" s="253"/>
      <c r="AE147" s="253"/>
      <c r="AF147" s="253"/>
      <c r="AG147" s="253"/>
      <c r="AH147" s="253"/>
      <c r="AI147" s="253"/>
      <c r="AJ147" s="253"/>
      <c r="AK147" s="253"/>
      <c r="AL147" s="253"/>
      <c r="AM147" s="254" t="str">
        <f aca="true">IF(U147&lt;&gt;"","",IF(C147&lt;&gt;"","verlegt",IF(B147&lt;TODAY(),"offen","")))</f>
        <v/>
      </c>
      <c r="AN147" s="254"/>
      <c r="AO147" s="255" t="str">
        <f aca="true">IF(U147&lt;&gt;"","",IF(C147="","",IF(C147&lt;TODAY(),"offen","")))</f>
        <v/>
      </c>
      <c r="AP147" s="255"/>
      <c r="AQ147" s="223" t="n">
        <f aca="false">IF(F147&gt;G147,1,0)</f>
        <v>0</v>
      </c>
      <c r="AR147" s="223" t="n">
        <f aca="false">IF(G147&gt;F147,1,0)</f>
        <v>0</v>
      </c>
      <c r="AS147" s="27" t="n">
        <f aca="false">IF(H147&gt;I147,1,0)</f>
        <v>0</v>
      </c>
      <c r="AT147" s="3" t="n">
        <f aca="false">IF(I147&gt;H147,1,0)</f>
        <v>0</v>
      </c>
      <c r="AU147" s="223" t="n">
        <f aca="false">IF(J147&gt;K147,1,0)</f>
        <v>0</v>
      </c>
      <c r="AV147" s="223" t="n">
        <f aca="false">IF(K147&gt;J147,1,0)</f>
        <v>0</v>
      </c>
      <c r="AW147" s="27" t="n">
        <f aca="false">IF(L147&gt;M147,1,0)</f>
        <v>0</v>
      </c>
      <c r="AX147" s="27" t="n">
        <f aca="false">IF(M147&gt;L147,1,0)</f>
        <v>0</v>
      </c>
      <c r="AY147" s="223" t="n">
        <f aca="false">IF(N147&gt;O147,1,0)</f>
        <v>0</v>
      </c>
      <c r="AZ147" s="223" t="n">
        <f aca="false">IF(O147&gt;N147,1,0)</f>
        <v>0</v>
      </c>
      <c r="BA147" s="177" t="n">
        <f aca="false">IF(T147=3,1,0)</f>
        <v>0</v>
      </c>
      <c r="BB147" s="177" t="n">
        <f aca="false">IF(T147=2,1,0)</f>
        <v>0</v>
      </c>
      <c r="BC147" s="177" t="n">
        <f aca="false">IF(T147=1,1,0)</f>
        <v>0</v>
      </c>
      <c r="BD147" s="177" t="n">
        <f aca="false">IF(AND(T147=0,U147&lt;&gt;0),1,0)</f>
        <v>0</v>
      </c>
      <c r="BE147" s="177" t="n">
        <f aca="false">IF(U158=3,1,0)</f>
        <v>0</v>
      </c>
      <c r="BF147" s="177" t="n">
        <f aca="false">IF(U158=2,1,0)</f>
        <v>0</v>
      </c>
      <c r="BG147" s="177" t="n">
        <f aca="false">IF(U158=1,1,0)</f>
        <v>0</v>
      </c>
      <c r="BH147" s="177" t="n">
        <f aca="false">IF(AND(U158=0,T158&lt;&gt;0),1,0)</f>
        <v>0</v>
      </c>
      <c r="BI147" s="27"/>
    </row>
    <row r="148" customFormat="false" ht="13.5" hidden="true" customHeight="true" outlineLevel="0" collapsed="false">
      <c r="A148" s="26"/>
      <c r="C148" s="27"/>
      <c r="D148" s="24"/>
      <c r="E148" s="24"/>
      <c r="T148" s="218" t="n">
        <f aca="false">IF(AND(R148&lt;&gt;"",R148=3,S148=0),3,              (IF(AND(R148&lt;&gt;"",R148=3,S148=1),3,                           (IF(AND(R148&lt;&gt;"",R148=3,S148=2),2,                        (IF(AND(R148&lt;&gt;"",R148=2),1,                                                 (IF(AND(R148&lt;&gt;"",R148=1),0,                                                               (IF(AND(R148&lt;&gt;"",R148=0),0,                                                                                0)))))))))))</f>
        <v>0</v>
      </c>
      <c r="U148" s="219" t="n">
        <f aca="false">IF(AND(S148&lt;&gt;"",S148=3,R148=0),3,              (IF(AND(S148&lt;&gt;"",S148=3,R148=1),3,                           (IF(AND(S148&lt;&gt;"",S148=3,R148=2),2,                        (IF(AND(S148&lt;&gt;"",S148=2),1,                                                 (IF(AND(S148&lt;&gt;"",S148=1),0,                                                               (IF(AND(S148&lt;&gt;"",S148=0),0,                                                                                0)))))))))))</f>
        <v>0</v>
      </c>
      <c r="V148" s="256"/>
      <c r="W148" s="256"/>
      <c r="X148" s="257"/>
      <c r="Y148" s="257"/>
      <c r="Z148" s="257"/>
      <c r="AA148" s="257"/>
      <c r="AB148" s="257"/>
      <c r="AC148" s="257"/>
      <c r="AD148" s="257"/>
      <c r="AE148" s="257"/>
      <c r="AF148" s="257"/>
      <c r="AG148" s="257"/>
      <c r="AH148" s="257"/>
      <c r="AI148" s="257"/>
      <c r="AJ148" s="257"/>
      <c r="AK148" s="257"/>
      <c r="AL148" s="257"/>
      <c r="AM148" s="257"/>
      <c r="AQ148" s="223"/>
      <c r="AR148" s="223"/>
      <c r="AS148" s="27"/>
      <c r="AU148" s="223"/>
      <c r="AV148" s="223"/>
      <c r="AW148" s="27"/>
      <c r="AX148" s="27"/>
      <c r="AY148" s="223"/>
      <c r="AZ148" s="223"/>
      <c r="BA148" s="258" t="n">
        <f aca="false">SUM(BA138:BA147)</f>
        <v>0</v>
      </c>
      <c r="BB148" s="258" t="n">
        <f aca="false">SUM(BB138:BB147)</f>
        <v>0</v>
      </c>
      <c r="BC148" s="258" t="n">
        <f aca="false">SUM(BC138:BC147)</f>
        <v>0</v>
      </c>
      <c r="BD148" s="258" t="n">
        <f aca="false">SUM(BD138:BD147)</f>
        <v>0</v>
      </c>
      <c r="BE148" s="258" t="n">
        <f aca="false">SUM(BE138:BE147)</f>
        <v>0</v>
      </c>
      <c r="BF148" s="258" t="n">
        <f aca="false">SUM(BF138:BF147)</f>
        <v>0</v>
      </c>
      <c r="BG148" s="258" t="n">
        <f aca="false">SUM(BG138:BG147)</f>
        <v>0</v>
      </c>
      <c r="BH148" s="258" t="n">
        <f aca="false">SUM(BH138:BH147)</f>
        <v>0</v>
      </c>
      <c r="BI148" s="27" t="n">
        <f aca="false">SUM(BA148:BH148)</f>
        <v>0</v>
      </c>
    </row>
    <row r="149" customFormat="false" ht="13.5" hidden="true" customHeight="true" outlineLevel="0" collapsed="false">
      <c r="A149" s="205"/>
      <c r="B149" s="206"/>
      <c r="C149" s="259"/>
      <c r="D149" s="260" t="n">
        <f aca="false">E33</f>
        <v>0</v>
      </c>
      <c r="E149" s="209" t="str">
        <f aca="false">E3</f>
        <v>TV Rodenbach Gold</v>
      </c>
      <c r="F149" s="212"/>
      <c r="G149" s="213"/>
      <c r="H149" s="210"/>
      <c r="I149" s="211"/>
      <c r="J149" s="212"/>
      <c r="K149" s="213"/>
      <c r="L149" s="210"/>
      <c r="M149" s="211"/>
      <c r="N149" s="212"/>
      <c r="O149" s="213"/>
      <c r="P149" s="216" t="str">
        <f aca="false">IF(F149="","",F149+H149+J149+L149+N149)</f>
        <v/>
      </c>
      <c r="Q149" s="217" t="str">
        <f aca="false">IF(G149="","",G149+I149+K149+M149+O149)</f>
        <v/>
      </c>
      <c r="R149" s="216" t="str">
        <f aca="false">IF(F149="","",AQ149+AS149+AU149+AW149+AY149)</f>
        <v/>
      </c>
      <c r="S149" s="217" t="str">
        <f aca="false">IF(G149="","",AR149+AT149+AV149+AX149+AZ149)</f>
        <v/>
      </c>
      <c r="T149" s="218" t="n">
        <f aca="false">IF(AND(R149&lt;&gt;"",R149=3,S149=0),3,              (IF(AND(R149&lt;&gt;"",R149=3,S149=1),3,                           (IF(AND(R149&lt;&gt;"",R149=3,S149=2),2,                        (IF(AND(R149&lt;&gt;"",R149=2),1,                                                 (IF(AND(R149&lt;&gt;"",R149=1),0,                                                               (IF(AND(R149&lt;&gt;"",R149=0),0,                                                                                0)))))))))))</f>
        <v>0</v>
      </c>
      <c r="U149" s="219" t="n">
        <f aca="false">IF(AND(S149&lt;&gt;"",S149=3,R149=0),3,              (IF(AND(S149&lt;&gt;"",S149=3,R149=1),3,                           (IF(AND(S149&lt;&gt;"",S149=3,R149=2),2,                        (IF(AND(S149&lt;&gt;"",S149=2),1,                                                 (IF(AND(S149&lt;&gt;"",S149=1),0,                                                               (IF(AND(S149&lt;&gt;"",S149=0),0,                                                                                0)))))))))))</f>
        <v>0</v>
      </c>
      <c r="V149" s="220"/>
      <c r="W149" s="220"/>
      <c r="X149" s="220"/>
      <c r="Y149" s="220"/>
      <c r="Z149" s="220"/>
      <c r="AA149" s="220"/>
      <c r="AB149" s="220"/>
      <c r="AC149" s="220"/>
      <c r="AD149" s="220"/>
      <c r="AE149" s="220"/>
      <c r="AF149" s="220"/>
      <c r="AG149" s="220"/>
      <c r="AH149" s="220"/>
      <c r="AI149" s="220"/>
      <c r="AJ149" s="220"/>
      <c r="AK149" s="220"/>
      <c r="AL149" s="220"/>
      <c r="AM149" s="221" t="str">
        <f aca="true">IF(U149&lt;&gt;"","",IF(C149&lt;&gt;"","verlegt",IF(B149&lt;TODAY(),"offen","")))</f>
        <v/>
      </c>
      <c r="AN149" s="221"/>
      <c r="AO149" s="222" t="str">
        <f aca="true">IF(U149&lt;&gt;"","",IF(C149="","",IF(C149&lt;TODAY(),"offen","")))</f>
        <v/>
      </c>
      <c r="AP149" s="222"/>
      <c r="AQ149" s="223" t="n">
        <f aca="false">IF(F149&gt;G149,1,0)</f>
        <v>0</v>
      </c>
      <c r="AR149" s="223" t="n">
        <f aca="false">IF(G149&gt;F149,1,0)</f>
        <v>0</v>
      </c>
      <c r="AS149" s="27" t="n">
        <f aca="false">IF(H149&gt;I149,1,0)</f>
        <v>0</v>
      </c>
      <c r="AT149" s="3" t="n">
        <f aca="false">IF(I149&gt;H149,1,0)</f>
        <v>0</v>
      </c>
      <c r="AU149" s="223" t="n">
        <f aca="false">IF(J149&gt;K149,1,0)</f>
        <v>0</v>
      </c>
      <c r="AV149" s="223" t="n">
        <f aca="false">IF(K149&gt;J149,1,0)</f>
        <v>0</v>
      </c>
      <c r="AW149" s="27" t="n">
        <f aca="false">IF(L149&gt;M149,1,0)</f>
        <v>0</v>
      </c>
      <c r="AX149" s="27" t="n">
        <f aca="false">IF(M149&gt;L149,1,0)</f>
        <v>0</v>
      </c>
      <c r="AY149" s="223" t="n">
        <f aca="false">IF(N149&gt;O149,1,0)</f>
        <v>0</v>
      </c>
      <c r="AZ149" s="223" t="n">
        <f aca="false">IF(O149&gt;N149,1,0)</f>
        <v>0</v>
      </c>
      <c r="BA149" s="177" t="n">
        <f aca="false">IF(T149=3,1,0)</f>
        <v>0</v>
      </c>
      <c r="BB149" s="177" t="n">
        <f aca="false">IF(T149=2,1,0)</f>
        <v>0</v>
      </c>
      <c r="BC149" s="177" t="n">
        <f aca="false">IF(T149=1,1,0)</f>
        <v>0</v>
      </c>
      <c r="BD149" s="177" t="n">
        <f aca="false">IF(AND(T149=0,U149&lt;&gt;0),1,0)</f>
        <v>0</v>
      </c>
      <c r="BE149" s="177" t="n">
        <f aca="false">IF(U48=3,1,0)</f>
        <v>0</v>
      </c>
      <c r="BF149" s="177" t="n">
        <f aca="false">IF(U48=2,1,0)</f>
        <v>0</v>
      </c>
      <c r="BG149" s="177" t="n">
        <f aca="false">IF(U48=1,1,0)</f>
        <v>0</v>
      </c>
      <c r="BH149" s="177" t="n">
        <f aca="false">IF(AND(U48=0,T48&lt;&gt;0),1,0)</f>
        <v>0</v>
      </c>
      <c r="BI149" s="27"/>
    </row>
    <row r="150" customFormat="false" ht="13.5" hidden="true" customHeight="true" outlineLevel="0" collapsed="false">
      <c r="A150" s="224"/>
      <c r="B150" s="225"/>
      <c r="C150" s="263"/>
      <c r="D150" s="262" t="n">
        <f aca="false">D149</f>
        <v>0</v>
      </c>
      <c r="E150" s="228" t="str">
        <f aca="false">E6</f>
        <v>TSG Trppstadt</v>
      </c>
      <c r="F150" s="231"/>
      <c r="G150" s="232"/>
      <c r="H150" s="229"/>
      <c r="I150" s="230"/>
      <c r="J150" s="231"/>
      <c r="K150" s="232"/>
      <c r="L150" s="229"/>
      <c r="M150" s="230"/>
      <c r="N150" s="231"/>
      <c r="O150" s="232"/>
      <c r="P150" s="235" t="str">
        <f aca="false">IF(F150="","",F150+H150+J150+L150+N150)</f>
        <v/>
      </c>
      <c r="Q150" s="236" t="str">
        <f aca="false">IF(G150="","",G150+I150+K150+M150+O150)</f>
        <v/>
      </c>
      <c r="R150" s="235" t="str">
        <f aca="false">IF(F150="","",AQ150+AS150+AU150+AW150+AY150)</f>
        <v/>
      </c>
      <c r="S150" s="236" t="str">
        <f aca="false">IF(G150="","",AR150+AT150+AV150+AX150+AZ150)</f>
        <v/>
      </c>
      <c r="T150" s="218" t="n">
        <f aca="false">IF(AND(R150&lt;&gt;"",R150=3,S150=0),3,              (IF(AND(R150&lt;&gt;"",R150=3,S150=1),3,                           (IF(AND(R150&lt;&gt;"",R150=3,S150=2),2,                        (IF(AND(R150&lt;&gt;"",R150=2),1,                                                 (IF(AND(R150&lt;&gt;"",R150=1),0,                                                               (IF(AND(R150&lt;&gt;"",R150=0),0,                                                                                0)))))))))))</f>
        <v>0</v>
      </c>
      <c r="U150" s="219" t="n">
        <f aca="false">IF(AND(S150&lt;&gt;"",S150=3,R150=0),3,              (IF(AND(S150&lt;&gt;"",S150=3,R150=1),3,                           (IF(AND(S150&lt;&gt;"",S150=3,R150=2),2,                        (IF(AND(S150&lt;&gt;"",S150=2),1,                                                 (IF(AND(S150&lt;&gt;"",S150=1),0,                                                               (IF(AND(S150&lt;&gt;"",S150=0),0,                                                                                0)))))))))))</f>
        <v>0</v>
      </c>
      <c r="V150" s="237"/>
      <c r="W150" s="237"/>
      <c r="X150" s="237"/>
      <c r="Y150" s="237"/>
      <c r="Z150" s="237"/>
      <c r="AA150" s="237"/>
      <c r="AB150" s="237"/>
      <c r="AC150" s="237"/>
      <c r="AD150" s="237"/>
      <c r="AE150" s="237"/>
      <c r="AF150" s="237"/>
      <c r="AG150" s="237"/>
      <c r="AH150" s="237"/>
      <c r="AI150" s="237"/>
      <c r="AJ150" s="237"/>
      <c r="AK150" s="237"/>
      <c r="AL150" s="237"/>
      <c r="AM150" s="238" t="str">
        <f aca="true">IF(U150&lt;&gt;"","",IF(C150&lt;&gt;"","verlegt",IF(B150&lt;TODAY(),"offen","")))</f>
        <v/>
      </c>
      <c r="AN150" s="238"/>
      <c r="AO150" s="239" t="str">
        <f aca="true">IF(U150&lt;&gt;"","",IF(C150="","",IF(C150&lt;TODAY(),"offen","")))</f>
        <v/>
      </c>
      <c r="AP150" s="239"/>
      <c r="AQ150" s="223" t="n">
        <f aca="false">IF(F150&gt;G150,1,0)</f>
        <v>0</v>
      </c>
      <c r="AR150" s="223" t="n">
        <f aca="false">IF(G150&gt;F150,1,0)</f>
        <v>0</v>
      </c>
      <c r="AS150" s="27" t="n">
        <f aca="false">IF(H150&gt;I150,1,0)</f>
        <v>0</v>
      </c>
      <c r="AT150" s="3" t="n">
        <f aca="false">IF(I150&gt;H150,1,0)</f>
        <v>0</v>
      </c>
      <c r="AU150" s="223" t="n">
        <f aca="false">IF(J150&gt;K150,1,0)</f>
        <v>0</v>
      </c>
      <c r="AV150" s="223" t="n">
        <f aca="false">IF(K150&gt;J150,1,0)</f>
        <v>0</v>
      </c>
      <c r="AW150" s="27" t="n">
        <f aca="false">IF(L150&gt;M150,1,0)</f>
        <v>0</v>
      </c>
      <c r="AX150" s="27" t="n">
        <f aca="false">IF(M150&gt;L150,1,0)</f>
        <v>0</v>
      </c>
      <c r="AY150" s="223" t="n">
        <f aca="false">IF(N150&gt;O150,1,0)</f>
        <v>0</v>
      </c>
      <c r="AZ150" s="223" t="n">
        <f aca="false">IF(O150&gt;N150,1,0)</f>
        <v>0</v>
      </c>
      <c r="BA150" s="177" t="n">
        <f aca="false">IF(T150=3,1,0)</f>
        <v>0</v>
      </c>
      <c r="BB150" s="177" t="n">
        <f aca="false">IF(T150=2,1,0)</f>
        <v>0</v>
      </c>
      <c r="BC150" s="177" t="n">
        <f aca="false">IF(T150=1,1,0)</f>
        <v>0</v>
      </c>
      <c r="BD150" s="177" t="n">
        <f aca="false">IF(AND(T150=0,U150&lt;&gt;0),1,0)</f>
        <v>0</v>
      </c>
      <c r="BE150" s="177" t="n">
        <f aca="false">IF(U59=3,1,0)</f>
        <v>0</v>
      </c>
      <c r="BF150" s="177" t="n">
        <f aca="false">IF(U59=2,1,0)</f>
        <v>0</v>
      </c>
      <c r="BG150" s="177" t="n">
        <f aca="false">IF(U59=1,1,0)</f>
        <v>0</v>
      </c>
      <c r="BH150" s="177" t="n">
        <f aca="false">IF(AND(U59=0,T59&lt;&gt;0),1,0)</f>
        <v>0</v>
      </c>
      <c r="BI150" s="27"/>
    </row>
    <row r="151" customFormat="false" ht="13.5" hidden="true" customHeight="true" outlineLevel="0" collapsed="false">
      <c r="A151" s="224"/>
      <c r="B151" s="225"/>
      <c r="C151" s="263"/>
      <c r="D151" s="262" t="n">
        <f aca="false">D150</f>
        <v>0</v>
      </c>
      <c r="E151" s="228" t="str">
        <f aca="false">E9</f>
        <v>Tv Rodenbach Silver</v>
      </c>
      <c r="F151" s="231"/>
      <c r="G151" s="232"/>
      <c r="H151" s="229"/>
      <c r="I151" s="230"/>
      <c r="J151" s="231"/>
      <c r="K151" s="232"/>
      <c r="L151" s="229"/>
      <c r="M151" s="230"/>
      <c r="N151" s="231"/>
      <c r="O151" s="232"/>
      <c r="P151" s="235" t="str">
        <f aca="false">IF(F151="","",F151+H151+J151+L151+N151)</f>
        <v/>
      </c>
      <c r="Q151" s="236" t="str">
        <f aca="false">IF(G151="","",G151+I151+K151+M151+O151)</f>
        <v/>
      </c>
      <c r="R151" s="235" t="str">
        <f aca="false">IF(F151="","",AQ151+AS151+AU151+AW151+AY151)</f>
        <v/>
      </c>
      <c r="S151" s="236" t="str">
        <f aca="false">IF(G151="","",AR151+AT151+AV151+AX151+AZ151)</f>
        <v/>
      </c>
      <c r="T151" s="218" t="n">
        <f aca="false">IF(AND(R151&lt;&gt;"",R151=3,S151=0),3,              (IF(AND(R151&lt;&gt;"",R151=3,S151=1),3,                           (IF(AND(R151&lt;&gt;"",R151=3,S151=2),2,                        (IF(AND(R151&lt;&gt;"",R151=2),1,                                                 (IF(AND(R151&lt;&gt;"",R151=1),0,                                                               (IF(AND(R151&lt;&gt;"",R151=0),0,                                                                                0)))))))))))</f>
        <v>0</v>
      </c>
      <c r="U151" s="219" t="n">
        <f aca="false">IF(AND(S151&lt;&gt;"",S151=3,R151=0),3,              (IF(AND(S151&lt;&gt;"",S151=3,R151=1),3,                           (IF(AND(S151&lt;&gt;"",S151=3,R151=2),2,                        (IF(AND(S151&lt;&gt;"",S151=2),1,                                                 (IF(AND(S151&lt;&gt;"",S151=1),0,                                                               (IF(AND(S151&lt;&gt;"",S151=0),0,                                                                                0)))))))))))</f>
        <v>0</v>
      </c>
      <c r="V151" s="237"/>
      <c r="W151" s="237"/>
      <c r="X151" s="237"/>
      <c r="Y151" s="237"/>
      <c r="Z151" s="237"/>
      <c r="AA151" s="237"/>
      <c r="AB151" s="237"/>
      <c r="AC151" s="237"/>
      <c r="AD151" s="237"/>
      <c r="AE151" s="237"/>
      <c r="AF151" s="237"/>
      <c r="AG151" s="237"/>
      <c r="AH151" s="237"/>
      <c r="AI151" s="237"/>
      <c r="AJ151" s="237"/>
      <c r="AK151" s="237"/>
      <c r="AL151" s="237"/>
      <c r="AM151" s="238" t="str">
        <f aca="true">IF(U151&lt;&gt;"","",IF(C151&lt;&gt;"","verlegt",IF(B151&lt;TODAY(),"offen","")))</f>
        <v/>
      </c>
      <c r="AN151" s="238"/>
      <c r="AO151" s="239" t="str">
        <f aca="true">IF(U151&lt;&gt;"","",IF(C151="","",IF(C151&lt;TODAY(),"offen","")))</f>
        <v/>
      </c>
      <c r="AP151" s="239"/>
      <c r="AQ151" s="223" t="n">
        <f aca="false">IF(F151&gt;G151,1,0)</f>
        <v>0</v>
      </c>
      <c r="AR151" s="223" t="n">
        <f aca="false">IF(G151&gt;F151,1,0)</f>
        <v>0</v>
      </c>
      <c r="AS151" s="27" t="n">
        <f aca="false">IF(H151&gt;I151,1,0)</f>
        <v>0</v>
      </c>
      <c r="AT151" s="3" t="n">
        <f aca="false">IF(I151&gt;H151,1,0)</f>
        <v>0</v>
      </c>
      <c r="AU151" s="223" t="n">
        <f aca="false">IF(J151&gt;K151,1,0)</f>
        <v>0</v>
      </c>
      <c r="AV151" s="223" t="n">
        <f aca="false">IF(K151&gt;J151,1,0)</f>
        <v>0</v>
      </c>
      <c r="AW151" s="27" t="n">
        <f aca="false">IF(L151&gt;M151,1,0)</f>
        <v>0</v>
      </c>
      <c r="AX151" s="27" t="n">
        <f aca="false">IF(M151&gt;L151,1,0)</f>
        <v>0</v>
      </c>
      <c r="AY151" s="223" t="n">
        <f aca="false">IF(N151&gt;O151,1,0)</f>
        <v>0</v>
      </c>
      <c r="AZ151" s="223" t="n">
        <f aca="false">IF(O151&gt;N151,1,0)</f>
        <v>0</v>
      </c>
      <c r="BA151" s="177" t="n">
        <f aca="false">IF(T151=3,1,0)</f>
        <v>0</v>
      </c>
      <c r="BB151" s="177" t="n">
        <f aca="false">IF(T151=2,1,0)</f>
        <v>0</v>
      </c>
      <c r="BC151" s="177" t="n">
        <f aca="false">IF(T151=1,1,0)</f>
        <v>0</v>
      </c>
      <c r="BD151" s="177" t="n">
        <f aca="false">IF(AND(T151=0,U151&lt;&gt;0),1,0)</f>
        <v>0</v>
      </c>
      <c r="BE151" s="177" t="n">
        <f aca="false">IF(U70=3,1,0)</f>
        <v>0</v>
      </c>
      <c r="BF151" s="177" t="n">
        <f aca="false">IF(U70=2,1,0)</f>
        <v>0</v>
      </c>
      <c r="BG151" s="177" t="n">
        <f aca="false">IF(U70=1,1,0)</f>
        <v>0</v>
      </c>
      <c r="BH151" s="177" t="n">
        <f aca="false">IF(AND(U70=0,T70&lt;&gt;0),1,0)</f>
        <v>0</v>
      </c>
      <c r="BI151" s="27"/>
    </row>
    <row r="152" customFormat="false" ht="13.5" hidden="true" customHeight="true" outlineLevel="0" collapsed="false">
      <c r="A152" s="224"/>
      <c r="B152" s="225"/>
      <c r="C152" s="263"/>
      <c r="D152" s="262" t="n">
        <f aca="false">D151</f>
        <v>0</v>
      </c>
      <c r="E152" s="228" t="str">
        <f aca="false">E12</f>
        <v>Niederkirchen/Roßbach</v>
      </c>
      <c r="F152" s="231"/>
      <c r="G152" s="232"/>
      <c r="H152" s="229"/>
      <c r="I152" s="230"/>
      <c r="J152" s="231"/>
      <c r="K152" s="232"/>
      <c r="L152" s="229"/>
      <c r="M152" s="230"/>
      <c r="N152" s="231"/>
      <c r="O152" s="232"/>
      <c r="P152" s="235" t="str">
        <f aca="false">IF(F152="","",F152+H152+J152+L152+N152)</f>
        <v/>
      </c>
      <c r="Q152" s="236" t="str">
        <f aca="false">IF(G152="","",G152+I152+K152+M152+O152)</f>
        <v/>
      </c>
      <c r="R152" s="235" t="str">
        <f aca="false">IF(F152="","",AQ152+AS152+AU152+AW152+AY152)</f>
        <v/>
      </c>
      <c r="S152" s="236" t="str">
        <f aca="false">IF(G152="","",AR152+AT152+AV152+AX152+AZ152)</f>
        <v/>
      </c>
      <c r="T152" s="218" t="n">
        <f aca="false">IF(AND(R152&lt;&gt;"",R152=3,S152=0),3,              (IF(AND(R152&lt;&gt;"",R152=3,S152=1),3,                           (IF(AND(R152&lt;&gt;"",R152=3,S152=2),2,                        (IF(AND(R152&lt;&gt;"",R152=2),1,                                                 (IF(AND(R152&lt;&gt;"",R152=1),0,                                                               (IF(AND(R152&lt;&gt;"",R152=0),0,                                                                                0)))))))))))</f>
        <v>0</v>
      </c>
      <c r="U152" s="219" t="n">
        <f aca="false">IF(AND(S152&lt;&gt;"",S152=3,R152=0),3,              (IF(AND(S152&lt;&gt;"",S152=3,R152=1),3,                           (IF(AND(S152&lt;&gt;"",S152=3,R152=2),2,                        (IF(AND(S152&lt;&gt;"",S152=2),1,                                                 (IF(AND(S152&lt;&gt;"",S152=1),0,                                                               (IF(AND(S152&lt;&gt;"",S152=0),0,                                                                                0)))))))))))</f>
        <v>0</v>
      </c>
      <c r="V152" s="237"/>
      <c r="W152" s="237"/>
      <c r="X152" s="237"/>
      <c r="Y152" s="237"/>
      <c r="Z152" s="237"/>
      <c r="AA152" s="237"/>
      <c r="AB152" s="237"/>
      <c r="AC152" s="237"/>
      <c r="AD152" s="237"/>
      <c r="AE152" s="237"/>
      <c r="AF152" s="237"/>
      <c r="AG152" s="237"/>
      <c r="AH152" s="237"/>
      <c r="AI152" s="237"/>
      <c r="AJ152" s="237"/>
      <c r="AK152" s="237"/>
      <c r="AL152" s="237"/>
      <c r="AM152" s="264" t="str">
        <f aca="true">IF(U152&lt;&gt;"","",IF(C152&lt;&gt;"","verlegt",IF(B152&lt;TODAY(),"offen","")))</f>
        <v/>
      </c>
      <c r="AN152" s="264"/>
      <c r="AO152" s="239" t="str">
        <f aca="true">IF(U152&lt;&gt;"","",IF(C152="","",IF(C152&lt;TODAY(),"offen","")))</f>
        <v/>
      </c>
      <c r="AP152" s="239"/>
      <c r="AQ152" s="223" t="n">
        <f aca="false">IF(F152&gt;G152,1,0)</f>
        <v>0</v>
      </c>
      <c r="AR152" s="223" t="n">
        <f aca="false">IF(G152&gt;F152,1,0)</f>
        <v>0</v>
      </c>
      <c r="AS152" s="27" t="n">
        <f aca="false">IF(H152&gt;I152,1,0)</f>
        <v>0</v>
      </c>
      <c r="AT152" s="3" t="n">
        <f aca="false">IF(I152&gt;H152,1,0)</f>
        <v>0</v>
      </c>
      <c r="AU152" s="223" t="n">
        <f aca="false">IF(J152&gt;K152,1,0)</f>
        <v>0</v>
      </c>
      <c r="AV152" s="223" t="n">
        <f aca="false">IF(K152&gt;J152,1,0)</f>
        <v>0</v>
      </c>
      <c r="AW152" s="27" t="n">
        <f aca="false">IF(L152&gt;M152,1,0)</f>
        <v>0</v>
      </c>
      <c r="AX152" s="27" t="n">
        <f aca="false">IF(M152&gt;L152,1,0)</f>
        <v>0</v>
      </c>
      <c r="AY152" s="223" t="n">
        <f aca="false">IF(N152&gt;O152,1,0)</f>
        <v>0</v>
      </c>
      <c r="AZ152" s="223" t="n">
        <f aca="false">IF(O152&gt;N152,1,0)</f>
        <v>0</v>
      </c>
      <c r="BA152" s="177" t="n">
        <f aca="false">IF(T152=3,1,0)</f>
        <v>0</v>
      </c>
      <c r="BB152" s="177" t="n">
        <f aca="false">IF(T152=2,1,0)</f>
        <v>0</v>
      </c>
      <c r="BC152" s="177" t="n">
        <f aca="false">IF(T152=1,1,0)</f>
        <v>0</v>
      </c>
      <c r="BD152" s="177" t="n">
        <f aca="false">IF(AND(T152=0,U152&lt;&gt;0),1,0)</f>
        <v>0</v>
      </c>
      <c r="BE152" s="177" t="n">
        <f aca="false">IF(U81=3,1,0)</f>
        <v>0</v>
      </c>
      <c r="BF152" s="177" t="n">
        <f aca="false">IF(U81=2,1,0)</f>
        <v>0</v>
      </c>
      <c r="BG152" s="177" t="n">
        <f aca="false">IF(U81=1,1,0)</f>
        <v>0</v>
      </c>
      <c r="BH152" s="177" t="n">
        <f aca="false">IF(AND(U81=0,T81&lt;&gt;0),1,0)</f>
        <v>0</v>
      </c>
      <c r="BI152" s="27"/>
    </row>
    <row r="153" customFormat="false" ht="13.5" hidden="true" customHeight="true" outlineLevel="0" collapsed="false">
      <c r="A153" s="224"/>
      <c r="B153" s="225"/>
      <c r="C153" s="263"/>
      <c r="D153" s="262" t="n">
        <f aca="false">D152</f>
        <v>0</v>
      </c>
      <c r="E153" s="228" t="str">
        <f aca="false">E15</f>
        <v>TV Rodenbach Bronze</v>
      </c>
      <c r="F153" s="231"/>
      <c r="G153" s="232"/>
      <c r="H153" s="229"/>
      <c r="I153" s="230"/>
      <c r="J153" s="231"/>
      <c r="K153" s="232"/>
      <c r="L153" s="229"/>
      <c r="M153" s="230"/>
      <c r="N153" s="231"/>
      <c r="O153" s="232"/>
      <c r="P153" s="235" t="str">
        <f aca="false">IF(F153="","",F153+H153+J153+L153+N153)</f>
        <v/>
      </c>
      <c r="Q153" s="236" t="str">
        <f aca="false">IF(G153="","",G153+I153+K153+M153+O153)</f>
        <v/>
      </c>
      <c r="R153" s="235" t="str">
        <f aca="false">IF(F153="","",AQ153+AS153+AU153+AW153+AY153)</f>
        <v/>
      </c>
      <c r="S153" s="236" t="str">
        <f aca="false">IF(G153="","",AR153+AT153+AV153+AX153+AZ153)</f>
        <v/>
      </c>
      <c r="T153" s="218" t="n">
        <f aca="false">IF(AND(R153&lt;&gt;"",R153=3,S153=0),3,              (IF(AND(R153&lt;&gt;"",R153=3,S153=1),3,                           (IF(AND(R153&lt;&gt;"",R153=3,S153=2),2,                        (IF(AND(R153&lt;&gt;"",R153=2),1,                                                 (IF(AND(R153&lt;&gt;"",R153=1),0,                                                               (IF(AND(R153&lt;&gt;"",R153=0),0,                                                                                0)))))))))))</f>
        <v>0</v>
      </c>
      <c r="U153" s="219" t="n">
        <f aca="false">IF(AND(S153&lt;&gt;"",S153=3,R153=0),3,              (IF(AND(S153&lt;&gt;"",S153=3,R153=1),3,                           (IF(AND(S153&lt;&gt;"",S153=3,R153=2),2,                        (IF(AND(S153&lt;&gt;"",S153=2),1,                                                 (IF(AND(S153&lt;&gt;"",S153=1),0,                                                               (IF(AND(S153&lt;&gt;"",S153=0),0,                                                                                0)))))))))))</f>
        <v>0</v>
      </c>
      <c r="V153" s="237"/>
      <c r="W153" s="237"/>
      <c r="X153" s="237"/>
      <c r="Y153" s="237"/>
      <c r="Z153" s="237"/>
      <c r="AA153" s="237"/>
      <c r="AB153" s="237"/>
      <c r="AC153" s="237"/>
      <c r="AD153" s="237"/>
      <c r="AE153" s="237"/>
      <c r="AF153" s="237"/>
      <c r="AG153" s="237"/>
      <c r="AH153" s="237"/>
      <c r="AI153" s="237"/>
      <c r="AJ153" s="237"/>
      <c r="AK153" s="237"/>
      <c r="AL153" s="237"/>
      <c r="AM153" s="238" t="str">
        <f aca="true">IF(U153&lt;&gt;"","",IF(C153&lt;&gt;"","verlegt",IF(B153&lt;TODAY(),"offen","")))</f>
        <v/>
      </c>
      <c r="AN153" s="238"/>
      <c r="AO153" s="239" t="str">
        <f aca="true">IF(U153&lt;&gt;"","",IF(C153="","",IF(C153&lt;TODAY(),"offen","")))</f>
        <v/>
      </c>
      <c r="AP153" s="239"/>
      <c r="AQ153" s="223" t="n">
        <f aca="false">IF(F153&gt;G153,1,0)</f>
        <v>0</v>
      </c>
      <c r="AR153" s="223" t="n">
        <f aca="false">IF(G153&gt;F153,1,0)</f>
        <v>0</v>
      </c>
      <c r="AS153" s="27" t="n">
        <f aca="false">IF(H153&gt;I153,1,0)</f>
        <v>0</v>
      </c>
      <c r="AT153" s="3" t="n">
        <f aca="false">IF(I153&gt;H153,1,0)</f>
        <v>0</v>
      </c>
      <c r="AU153" s="223" t="n">
        <f aca="false">IF(J153&gt;K153,1,0)</f>
        <v>0</v>
      </c>
      <c r="AV153" s="223" t="n">
        <f aca="false">IF(K153&gt;J153,1,0)</f>
        <v>0</v>
      </c>
      <c r="AW153" s="27" t="n">
        <f aca="false">IF(L153&gt;M153,1,0)</f>
        <v>0</v>
      </c>
      <c r="AX153" s="27" t="n">
        <f aca="false">IF(M153&gt;L153,1,0)</f>
        <v>0</v>
      </c>
      <c r="AY153" s="223" t="n">
        <f aca="false">IF(N153&gt;O153,1,0)</f>
        <v>0</v>
      </c>
      <c r="AZ153" s="223" t="n">
        <f aca="false">IF(O153&gt;N153,1,0)</f>
        <v>0</v>
      </c>
      <c r="BA153" s="177" t="n">
        <f aca="false">IF(T153=3,1,0)</f>
        <v>0</v>
      </c>
      <c r="BB153" s="177" t="n">
        <f aca="false">IF(T153=2,1,0)</f>
        <v>0</v>
      </c>
      <c r="BC153" s="177" t="n">
        <f aca="false">IF(T153=1,1,0)</f>
        <v>0</v>
      </c>
      <c r="BD153" s="177" t="n">
        <f aca="false">IF(AND(T153=0,U153&lt;&gt;0),1,0)</f>
        <v>0</v>
      </c>
      <c r="BE153" s="177" t="n">
        <f aca="false">IF(U92=3,1,0)</f>
        <v>0</v>
      </c>
      <c r="BF153" s="177" t="n">
        <f aca="false">IF(U92=2,1,0)</f>
        <v>0</v>
      </c>
      <c r="BG153" s="177" t="n">
        <f aca="false">IF(U92=1,1,0)</f>
        <v>0</v>
      </c>
      <c r="BH153" s="177" t="n">
        <f aca="false">IF(AND(U92=0,T92&lt;&gt;0),1,0)</f>
        <v>0</v>
      </c>
      <c r="BI153" s="27"/>
    </row>
    <row r="154" customFormat="false" ht="13.5" hidden="true" customHeight="true" outlineLevel="0" collapsed="false">
      <c r="A154" s="224"/>
      <c r="B154" s="225"/>
      <c r="C154" s="263"/>
      <c r="D154" s="262" t="n">
        <f aca="false">D153</f>
        <v>0</v>
      </c>
      <c r="E154" s="228" t="str">
        <f aca="false">E18</f>
        <v>Rodenbach/Weilerbach</v>
      </c>
      <c r="F154" s="231"/>
      <c r="G154" s="232"/>
      <c r="H154" s="229"/>
      <c r="I154" s="230"/>
      <c r="J154" s="231"/>
      <c r="K154" s="232"/>
      <c r="L154" s="229"/>
      <c r="M154" s="230"/>
      <c r="N154" s="231"/>
      <c r="O154" s="232"/>
      <c r="P154" s="235" t="str">
        <f aca="false">IF(F154="","",F154+H154+J154+L154+N154)</f>
        <v/>
      </c>
      <c r="Q154" s="236" t="str">
        <f aca="false">IF(G154="","",G154+I154+K154+M154+O154)</f>
        <v/>
      </c>
      <c r="R154" s="235" t="str">
        <f aca="false">IF(F154="","",AQ154+AS154+AU154+AW154+AY154)</f>
        <v/>
      </c>
      <c r="S154" s="236" t="str">
        <f aca="false">IF(G154="","",AR154+AT154+AV154+AX154+AZ154)</f>
        <v/>
      </c>
      <c r="T154" s="218" t="n">
        <f aca="false">IF(AND(R154&lt;&gt;"",R154=3,S154=0),3,              (IF(AND(R154&lt;&gt;"",R154=3,S154=1),3,                           (IF(AND(R154&lt;&gt;"",R154=3,S154=2),2,                        (IF(AND(R154&lt;&gt;"",R154=2),1,                                                 (IF(AND(R154&lt;&gt;"",R154=1),0,                                                               (IF(AND(R154&lt;&gt;"",R154=0),0,                                                                                0)))))))))))</f>
        <v>0</v>
      </c>
      <c r="U154" s="219" t="n">
        <f aca="false">IF(AND(S154&lt;&gt;"",S154=3,R154=0),3,              (IF(AND(S154&lt;&gt;"",S154=3,R154=1),3,                           (IF(AND(S154&lt;&gt;"",S154=3,R154=2),2,                        (IF(AND(S154&lt;&gt;"",S154=2),1,                                                 (IF(AND(S154&lt;&gt;"",S154=1),0,                                                               (IF(AND(S154&lt;&gt;"",S154=0),0,                                                                                0)))))))))))</f>
        <v>0</v>
      </c>
      <c r="V154" s="237"/>
      <c r="W154" s="237"/>
      <c r="X154" s="237"/>
      <c r="Y154" s="237"/>
      <c r="Z154" s="237"/>
      <c r="AA154" s="237"/>
      <c r="AB154" s="237"/>
      <c r="AC154" s="237"/>
      <c r="AD154" s="237"/>
      <c r="AE154" s="237"/>
      <c r="AF154" s="237"/>
      <c r="AG154" s="237"/>
      <c r="AH154" s="237"/>
      <c r="AI154" s="237"/>
      <c r="AJ154" s="237"/>
      <c r="AK154" s="237"/>
      <c r="AL154" s="237"/>
      <c r="AM154" s="238" t="str">
        <f aca="true">IF(U154&lt;&gt;"","",IF(C154&lt;&gt;"","verlegt",IF(B154&lt;TODAY(),"offen","")))</f>
        <v/>
      </c>
      <c r="AN154" s="238"/>
      <c r="AO154" s="239" t="str">
        <f aca="true">IF(U154&lt;&gt;"","",IF(C154="","",IF(C154&lt;TODAY(),"offen","")))</f>
        <v/>
      </c>
      <c r="AP154" s="239"/>
      <c r="AQ154" s="223" t="n">
        <f aca="false">IF(F154&gt;G154,1,0)</f>
        <v>0</v>
      </c>
      <c r="AR154" s="223" t="n">
        <f aca="false">IF(G154&gt;F154,1,0)</f>
        <v>0</v>
      </c>
      <c r="AS154" s="27" t="n">
        <f aca="false">IF(H154&gt;I154,1,0)</f>
        <v>0</v>
      </c>
      <c r="AT154" s="3" t="n">
        <f aca="false">IF(I154&gt;H154,1,0)</f>
        <v>0</v>
      </c>
      <c r="AU154" s="223" t="n">
        <f aca="false">IF(J154&gt;K154,1,0)</f>
        <v>0</v>
      </c>
      <c r="AV154" s="223" t="n">
        <f aca="false">IF(K154&gt;J154,1,0)</f>
        <v>0</v>
      </c>
      <c r="AW154" s="27" t="n">
        <f aca="false">IF(L154&gt;M154,1,0)</f>
        <v>0</v>
      </c>
      <c r="AX154" s="27" t="n">
        <f aca="false">IF(M154&gt;L154,1,0)</f>
        <v>0</v>
      </c>
      <c r="AY154" s="223" t="n">
        <f aca="false">IF(N154&gt;O154,1,0)</f>
        <v>0</v>
      </c>
      <c r="AZ154" s="223" t="n">
        <f aca="false">IF(O154&gt;N154,1,0)</f>
        <v>0</v>
      </c>
      <c r="BA154" s="177" t="n">
        <f aca="false">IF(T154=3,1,0)</f>
        <v>0</v>
      </c>
      <c r="BB154" s="177" t="n">
        <f aca="false">IF(T154=2,1,0)</f>
        <v>0</v>
      </c>
      <c r="BC154" s="177" t="n">
        <f aca="false">IF(T154=1,1,0)</f>
        <v>0</v>
      </c>
      <c r="BD154" s="177" t="n">
        <f aca="false">IF(AND(T154=0,U154&lt;&gt;0),1,0)</f>
        <v>0</v>
      </c>
      <c r="BE154" s="177" t="n">
        <f aca="false">IF(U103=3,1,0)</f>
        <v>0</v>
      </c>
      <c r="BF154" s="177" t="n">
        <f aca="false">IF(U103=2,1,0)</f>
        <v>0</v>
      </c>
      <c r="BG154" s="177" t="n">
        <f aca="false">IF(U103=1,1,0)</f>
        <v>0</v>
      </c>
      <c r="BH154" s="177" t="n">
        <f aca="false">IF(AND(U103=0,T103&lt;&gt;0),1,0)</f>
        <v>0</v>
      </c>
      <c r="BI154" s="27"/>
    </row>
    <row r="155" customFormat="false" ht="13.5" hidden="true" customHeight="true" outlineLevel="0" collapsed="false">
      <c r="A155" s="224"/>
      <c r="B155" s="225"/>
      <c r="C155" s="263"/>
      <c r="D155" s="262" t="n">
        <f aca="false">D154</f>
        <v>0</v>
      </c>
      <c r="E155" s="228" t="n">
        <f aca="false">E21</f>
        <v>0</v>
      </c>
      <c r="F155" s="231"/>
      <c r="G155" s="232"/>
      <c r="H155" s="229"/>
      <c r="I155" s="230"/>
      <c r="J155" s="231"/>
      <c r="K155" s="232"/>
      <c r="L155" s="229"/>
      <c r="M155" s="230"/>
      <c r="N155" s="231"/>
      <c r="O155" s="232"/>
      <c r="P155" s="235" t="str">
        <f aca="false">IF(F155="","",F155+H155+J155+L155+N155)</f>
        <v/>
      </c>
      <c r="Q155" s="236" t="str">
        <f aca="false">IF(G155="","",G155+I155+K155+M155+O155)</f>
        <v/>
      </c>
      <c r="R155" s="235" t="str">
        <f aca="false">IF(F155="","",AQ155+AS155+AU155+AW155+AY155)</f>
        <v/>
      </c>
      <c r="S155" s="236" t="str">
        <f aca="false">IF(G155="","",AR155+AT155+AV155+AX155+AZ155)</f>
        <v/>
      </c>
      <c r="T155" s="218" t="n">
        <f aca="false">IF(AND(R155&lt;&gt;"",R155=3,S155=0),3,              (IF(AND(R155&lt;&gt;"",R155=3,S155=1),3,                           (IF(AND(R155&lt;&gt;"",R155=3,S155=2),2,                        (IF(AND(R155&lt;&gt;"",R155=2),1,                                                 (IF(AND(R155&lt;&gt;"",R155=1),0,                                                               (IF(AND(R155&lt;&gt;"",R155=0),0,                                                                                0)))))))))))</f>
        <v>0</v>
      </c>
      <c r="U155" s="219" t="n">
        <f aca="false">IF(AND(S155&lt;&gt;"",S155=3,R155=0),3,              (IF(AND(S155&lt;&gt;"",S155=3,R155=1),3,                           (IF(AND(S155&lt;&gt;"",S155=3,R155=2),2,                        (IF(AND(S155&lt;&gt;"",S155=2),1,                                                 (IF(AND(S155&lt;&gt;"",S155=1),0,                                                               (IF(AND(S155&lt;&gt;"",S155=0),0,                                                                                0)))))))))))</f>
        <v>0</v>
      </c>
      <c r="V155" s="237"/>
      <c r="W155" s="237"/>
      <c r="X155" s="237"/>
      <c r="Y155" s="237"/>
      <c r="Z155" s="237"/>
      <c r="AA155" s="237"/>
      <c r="AB155" s="237"/>
      <c r="AC155" s="237"/>
      <c r="AD155" s="237"/>
      <c r="AE155" s="237"/>
      <c r="AF155" s="237"/>
      <c r="AG155" s="237"/>
      <c r="AH155" s="237"/>
      <c r="AI155" s="237"/>
      <c r="AJ155" s="237"/>
      <c r="AK155" s="237"/>
      <c r="AL155" s="237"/>
      <c r="AM155" s="238" t="str">
        <f aca="true">IF(U155&lt;&gt;"","",IF(C155&lt;&gt;"","verlegt",IF(B155&lt;TODAY(),"offen","")))</f>
        <v/>
      </c>
      <c r="AN155" s="238"/>
      <c r="AO155" s="239" t="str">
        <f aca="true">IF(U155&lt;&gt;"","",IF(C155="","",IF(C155&lt;TODAY(),"offen","")))</f>
        <v/>
      </c>
      <c r="AP155" s="239"/>
      <c r="AQ155" s="223" t="n">
        <f aca="false">IF(F155&gt;G155,1,0)</f>
        <v>0</v>
      </c>
      <c r="AR155" s="223" t="n">
        <f aca="false">IF(G155&gt;F155,1,0)</f>
        <v>0</v>
      </c>
      <c r="AS155" s="27" t="n">
        <f aca="false">IF(H155&gt;I155,1,0)</f>
        <v>0</v>
      </c>
      <c r="AT155" s="3" t="n">
        <f aca="false">IF(I155&gt;H155,1,0)</f>
        <v>0</v>
      </c>
      <c r="AU155" s="223" t="n">
        <f aca="false">IF(J155&gt;K155,1,0)</f>
        <v>0</v>
      </c>
      <c r="AV155" s="223" t="n">
        <f aca="false">IF(K155&gt;J155,1,0)</f>
        <v>0</v>
      </c>
      <c r="AW155" s="27" t="n">
        <f aca="false">IF(L155&gt;M155,1,0)</f>
        <v>0</v>
      </c>
      <c r="AX155" s="27" t="n">
        <f aca="false">IF(M155&gt;L155,1,0)</f>
        <v>0</v>
      </c>
      <c r="AY155" s="223" t="n">
        <f aca="false">IF(N155&gt;O155,1,0)</f>
        <v>0</v>
      </c>
      <c r="AZ155" s="223" t="n">
        <f aca="false">IF(O155&gt;N155,1,0)</f>
        <v>0</v>
      </c>
      <c r="BA155" s="177" t="n">
        <f aca="false">IF(T155=3,1,0)</f>
        <v>0</v>
      </c>
      <c r="BB155" s="177" t="n">
        <f aca="false">IF(T155=2,1,0)</f>
        <v>0</v>
      </c>
      <c r="BC155" s="177" t="n">
        <f aca="false">IF(T155=1,1,0)</f>
        <v>0</v>
      </c>
      <c r="BD155" s="177" t="n">
        <f aca="false">IF(AND(T155=0,U155&lt;&gt;0),1,0)</f>
        <v>0</v>
      </c>
      <c r="BE155" s="177" t="n">
        <f aca="false">IF(U114=3,1,0)</f>
        <v>0</v>
      </c>
      <c r="BF155" s="177" t="n">
        <f aca="false">IF(U114=2,1,0)</f>
        <v>0</v>
      </c>
      <c r="BG155" s="177" t="n">
        <f aca="false">IF(U114=1,1,0)</f>
        <v>0</v>
      </c>
      <c r="BH155" s="177" t="n">
        <f aca="false">IF(AND(U114=0,T114&lt;&gt;0),1,0)</f>
        <v>0</v>
      </c>
      <c r="BI155" s="27"/>
    </row>
    <row r="156" customFormat="false" ht="13.5" hidden="true" customHeight="true" outlineLevel="0" collapsed="false">
      <c r="A156" s="224"/>
      <c r="B156" s="225"/>
      <c r="C156" s="263"/>
      <c r="D156" s="262" t="n">
        <f aca="false">D155</f>
        <v>0</v>
      </c>
      <c r="E156" s="228" t="n">
        <f aca="false">E24</f>
        <v>0</v>
      </c>
      <c r="F156" s="231"/>
      <c r="G156" s="232"/>
      <c r="H156" s="229"/>
      <c r="I156" s="230"/>
      <c r="J156" s="231"/>
      <c r="K156" s="232"/>
      <c r="L156" s="229"/>
      <c r="M156" s="230"/>
      <c r="N156" s="231"/>
      <c r="O156" s="232"/>
      <c r="P156" s="235" t="str">
        <f aca="false">IF(F156="","",F156+H156+J156+L156+N156)</f>
        <v/>
      </c>
      <c r="Q156" s="236" t="str">
        <f aca="false">IF(G156="","",G156+I156+K156+M156+O156)</f>
        <v/>
      </c>
      <c r="R156" s="235" t="str">
        <f aca="false">IF(F156="","",AQ156+AS156+AU156+AW156+AY156)</f>
        <v/>
      </c>
      <c r="S156" s="236" t="str">
        <f aca="false">IF(G156="","",AR156+AT156+AV156+AX156+AZ156)</f>
        <v/>
      </c>
      <c r="T156" s="218" t="n">
        <f aca="false">IF(AND(R156&lt;&gt;"",R156=3,S156=0),3,              (IF(AND(R156&lt;&gt;"",R156=3,S156=1),3,                           (IF(AND(R156&lt;&gt;"",R156=3,S156=2),2,                        (IF(AND(R156&lt;&gt;"",R156=2),1,                                                 (IF(AND(R156&lt;&gt;"",R156=1),0,                                                               (IF(AND(R156&lt;&gt;"",R156=0),0,                                                                                0)))))))))))</f>
        <v>0</v>
      </c>
      <c r="U156" s="219" t="n">
        <f aca="false">IF(AND(S156&lt;&gt;"",S156=3,R156=0),3,              (IF(AND(S156&lt;&gt;"",S156=3,R156=1),3,                           (IF(AND(S156&lt;&gt;"",S156=3,R156=2),2,                        (IF(AND(S156&lt;&gt;"",S156=2),1,                                                 (IF(AND(S156&lt;&gt;"",S156=1),0,                                                               (IF(AND(S156&lt;&gt;"",S156=0),0,                                                                                0)))))))))))</f>
        <v>0</v>
      </c>
      <c r="V156" s="237"/>
      <c r="W156" s="237"/>
      <c r="X156" s="237"/>
      <c r="Y156" s="237"/>
      <c r="Z156" s="237"/>
      <c r="AA156" s="237"/>
      <c r="AB156" s="237"/>
      <c r="AC156" s="237"/>
      <c r="AD156" s="237"/>
      <c r="AE156" s="237"/>
      <c r="AF156" s="237"/>
      <c r="AG156" s="237"/>
      <c r="AH156" s="237"/>
      <c r="AI156" s="237"/>
      <c r="AJ156" s="237"/>
      <c r="AK156" s="237"/>
      <c r="AL156" s="237"/>
      <c r="AM156" s="238" t="str">
        <f aca="true">IF(U156&lt;&gt;"","",IF(C156&lt;&gt;"","verlegt",IF(B156&lt;TODAY(),"offen","")))</f>
        <v/>
      </c>
      <c r="AN156" s="238"/>
      <c r="AO156" s="239" t="str">
        <f aca="true">IF(U156&lt;&gt;"","",IF(C156="","",IF(C156&lt;TODAY(),"offen","")))</f>
        <v/>
      </c>
      <c r="AP156" s="239"/>
      <c r="AQ156" s="223" t="n">
        <f aca="false">IF(F156&gt;G156,1,0)</f>
        <v>0</v>
      </c>
      <c r="AR156" s="223" t="n">
        <f aca="false">IF(G156&gt;F156,1,0)</f>
        <v>0</v>
      </c>
      <c r="AS156" s="27" t="n">
        <f aca="false">IF(H156&gt;I156,1,0)</f>
        <v>0</v>
      </c>
      <c r="AT156" s="3" t="n">
        <f aca="false">IF(I156&gt;H156,1,0)</f>
        <v>0</v>
      </c>
      <c r="AU156" s="223" t="n">
        <f aca="false">IF(J156&gt;K156,1,0)</f>
        <v>0</v>
      </c>
      <c r="AV156" s="223" t="n">
        <f aca="false">IF(K156&gt;J156,1,0)</f>
        <v>0</v>
      </c>
      <c r="AW156" s="27" t="n">
        <f aca="false">IF(L156&gt;M156,1,0)</f>
        <v>0</v>
      </c>
      <c r="AX156" s="27" t="n">
        <f aca="false">IF(M156&gt;L156,1,0)</f>
        <v>0</v>
      </c>
      <c r="AY156" s="223" t="n">
        <f aca="false">IF(N156&gt;O156,1,0)</f>
        <v>0</v>
      </c>
      <c r="AZ156" s="223" t="n">
        <f aca="false">IF(O156&gt;N156,1,0)</f>
        <v>0</v>
      </c>
      <c r="BA156" s="177" t="n">
        <f aca="false">IF(T156=3,1,0)</f>
        <v>0</v>
      </c>
      <c r="BB156" s="177" t="n">
        <f aca="false">IF(T156=2,1,0)</f>
        <v>0</v>
      </c>
      <c r="BC156" s="177" t="n">
        <f aca="false">IF(T156=1,1,0)</f>
        <v>0</v>
      </c>
      <c r="BD156" s="177" t="n">
        <f aca="false">IF(AND(T156=0,U156&lt;&gt;0),1,0)</f>
        <v>0</v>
      </c>
      <c r="BE156" s="177" t="n">
        <f aca="false">IF(U125=3,1,0)</f>
        <v>0</v>
      </c>
      <c r="BF156" s="177" t="n">
        <f aca="false">IF(U125=2,1,0)</f>
        <v>0</v>
      </c>
      <c r="BG156" s="177" t="n">
        <f aca="false">IF(U125=1,1,0)</f>
        <v>0</v>
      </c>
      <c r="BH156" s="177" t="n">
        <f aca="false">IF(AND(U125=0,T125&lt;&gt;0),1,0)</f>
        <v>0</v>
      </c>
      <c r="BI156" s="27"/>
    </row>
    <row r="157" customFormat="false" ht="13.5" hidden="true" customHeight="true" outlineLevel="0" collapsed="false">
      <c r="A157" s="224"/>
      <c r="B157" s="225"/>
      <c r="C157" s="263"/>
      <c r="D157" s="262" t="n">
        <f aca="false">D156</f>
        <v>0</v>
      </c>
      <c r="E157" s="228" t="n">
        <f aca="false">E27</f>
        <v>0</v>
      </c>
      <c r="F157" s="231"/>
      <c r="G157" s="232"/>
      <c r="H157" s="229"/>
      <c r="I157" s="230"/>
      <c r="J157" s="231"/>
      <c r="K157" s="232"/>
      <c r="L157" s="229"/>
      <c r="M157" s="230"/>
      <c r="N157" s="231"/>
      <c r="O157" s="232"/>
      <c r="P157" s="235" t="str">
        <f aca="false">IF(F157="","",F157+H157+J157+L157+N157)</f>
        <v/>
      </c>
      <c r="Q157" s="236" t="str">
        <f aca="false">IF(G157="","",G157+I157+K157+M157+O157)</f>
        <v/>
      </c>
      <c r="R157" s="235" t="str">
        <f aca="false">IF(F157="","",AQ157+AS157+AU157+AW157+AY157)</f>
        <v/>
      </c>
      <c r="S157" s="236" t="str">
        <f aca="false">IF(G157="","",AR157+AT157+AV157+AX157+AZ157)</f>
        <v/>
      </c>
      <c r="T157" s="218" t="n">
        <f aca="false">IF(AND(R157&lt;&gt;"",R157=3,S157=0),3,              (IF(AND(R157&lt;&gt;"",R157=3,S157=1),3,                           (IF(AND(R157&lt;&gt;"",R157=3,S157=2),2,                        (IF(AND(R157&lt;&gt;"",R157=2),1,                                                 (IF(AND(R157&lt;&gt;"",R157=1),0,                                                               (IF(AND(R157&lt;&gt;"",R157=0),0,                                                                                0)))))))))))</f>
        <v>0</v>
      </c>
      <c r="U157" s="219" t="n">
        <f aca="false">IF(AND(S157&lt;&gt;"",S157=3,R157=0),3,              (IF(AND(S157&lt;&gt;"",S157=3,R157=1),3,                           (IF(AND(S157&lt;&gt;"",S157=3,R157=2),2,                        (IF(AND(S157&lt;&gt;"",S157=2),1,                                                 (IF(AND(S157&lt;&gt;"",S157=1),0,                                                               (IF(AND(S157&lt;&gt;"",S157=0),0,                                                                                0)))))))))))</f>
        <v>0</v>
      </c>
      <c r="V157" s="237"/>
      <c r="W157" s="237"/>
      <c r="X157" s="237"/>
      <c r="Y157" s="237"/>
      <c r="Z157" s="237"/>
      <c r="AA157" s="237"/>
      <c r="AB157" s="237"/>
      <c r="AC157" s="237"/>
      <c r="AD157" s="237"/>
      <c r="AE157" s="237"/>
      <c r="AF157" s="237"/>
      <c r="AG157" s="237"/>
      <c r="AH157" s="237"/>
      <c r="AI157" s="237"/>
      <c r="AJ157" s="237"/>
      <c r="AK157" s="237"/>
      <c r="AL157" s="237"/>
      <c r="AM157" s="238" t="str">
        <f aca="true">IF(U157&lt;&gt;"","",IF(C157&lt;&gt;"","verlegt",IF(B157&lt;TODAY(),"offen","")))</f>
        <v/>
      </c>
      <c r="AN157" s="238"/>
      <c r="AO157" s="239" t="str">
        <f aca="true">IF(U157&lt;&gt;"","",IF(C157="","",IF(C157&lt;TODAY(),"offen","")))</f>
        <v/>
      </c>
      <c r="AP157" s="239"/>
      <c r="AQ157" s="223" t="n">
        <f aca="false">IF(F157&gt;G157,1,0)</f>
        <v>0</v>
      </c>
      <c r="AR157" s="223" t="n">
        <f aca="false">IF(G157&gt;F157,1,0)</f>
        <v>0</v>
      </c>
      <c r="AS157" s="27" t="n">
        <f aca="false">IF(H157&gt;I157,1,0)</f>
        <v>0</v>
      </c>
      <c r="AT157" s="3" t="n">
        <f aca="false">IF(I157&gt;H157,1,0)</f>
        <v>0</v>
      </c>
      <c r="AU157" s="223" t="n">
        <f aca="false">IF(J157&gt;K157,1,0)</f>
        <v>0</v>
      </c>
      <c r="AV157" s="223" t="n">
        <f aca="false">IF(K157&gt;J157,1,0)</f>
        <v>0</v>
      </c>
      <c r="AW157" s="27" t="n">
        <f aca="false">IF(L157&gt;M157,1,0)</f>
        <v>0</v>
      </c>
      <c r="AX157" s="27" t="n">
        <f aca="false">IF(M157&gt;L157,1,0)</f>
        <v>0</v>
      </c>
      <c r="AY157" s="223" t="n">
        <f aca="false">IF(N157&gt;O157,1,0)</f>
        <v>0</v>
      </c>
      <c r="AZ157" s="223" t="n">
        <f aca="false">IF(O157&gt;N157,1,0)</f>
        <v>0</v>
      </c>
      <c r="BA157" s="177" t="n">
        <f aca="false">IF(T157=3,1,0)</f>
        <v>0</v>
      </c>
      <c r="BB157" s="177" t="n">
        <f aca="false">IF(T157=2,1,0)</f>
        <v>0</v>
      </c>
      <c r="BC157" s="177" t="n">
        <f aca="false">IF(T157=1,1,0)</f>
        <v>0</v>
      </c>
      <c r="BD157" s="177" t="n">
        <f aca="false">IF(AND(T157=0,U157&lt;&gt;0),1,0)</f>
        <v>0</v>
      </c>
      <c r="BE157" s="177" t="n">
        <f aca="false">IF(U136=3,1,0)</f>
        <v>0</v>
      </c>
      <c r="BF157" s="177" t="n">
        <f aca="false">IF(U136=2,1,0)</f>
        <v>0</v>
      </c>
      <c r="BG157" s="177" t="n">
        <f aca="false">IF(U136=1,1,0)</f>
        <v>0</v>
      </c>
      <c r="BH157" s="177" t="n">
        <f aca="false">IF(AND(U136=0,T136&lt;&gt;0),1,0)</f>
        <v>0</v>
      </c>
      <c r="BI157" s="27"/>
    </row>
    <row r="158" customFormat="false" ht="13.5" hidden="true" customHeight="true" outlineLevel="0" collapsed="false">
      <c r="A158" s="241"/>
      <c r="B158" s="242"/>
      <c r="C158" s="265"/>
      <c r="D158" s="266" t="n">
        <f aca="false">D157</f>
        <v>0</v>
      </c>
      <c r="E158" s="267" t="n">
        <f aca="false">E30</f>
        <v>0</v>
      </c>
      <c r="F158" s="247"/>
      <c r="G158" s="248"/>
      <c r="H158" s="245"/>
      <c r="I158" s="246"/>
      <c r="J158" s="247"/>
      <c r="K158" s="248"/>
      <c r="L158" s="245"/>
      <c r="M158" s="246"/>
      <c r="N158" s="247"/>
      <c r="O158" s="248"/>
      <c r="P158" s="251" t="str">
        <f aca="false">IF(F158="","",F158+H158+J158+L158+N158)</f>
        <v/>
      </c>
      <c r="Q158" s="252" t="str">
        <f aca="false">IF(G158="","",G158+I158+K158+M158+O158)</f>
        <v/>
      </c>
      <c r="R158" s="251" t="str">
        <f aca="false">IF(F158="","",AQ158+AS158+AU158+AW158+AY158)</f>
        <v/>
      </c>
      <c r="S158" s="252" t="str">
        <f aca="false">IF(G158="","",AR158+AT158+AV158+AX158+AZ158)</f>
        <v/>
      </c>
      <c r="T158" s="218" t="n">
        <f aca="false">IF(AND(R158&lt;&gt;"",R158=3,S158=0),3,              (IF(AND(R158&lt;&gt;"",R158=3,S158=1),3,                           (IF(AND(R158&lt;&gt;"",R158=3,S158=2),2,                        (IF(AND(R158&lt;&gt;"",R158=2),1,                                                 (IF(AND(R158&lt;&gt;"",R158=1),0,                                                               (IF(AND(R158&lt;&gt;"",R158=0),0,                                                                                0)))))))))))</f>
        <v>0</v>
      </c>
      <c r="U158" s="219" t="n">
        <f aca="false">IF(AND(S158&lt;&gt;"",S158=3,R158=0),3,              (IF(AND(S158&lt;&gt;"",S158=3,R158=1),3,                           (IF(AND(S158&lt;&gt;"",S158=3,R158=2),2,                        (IF(AND(S158&lt;&gt;"",S158=2),1,                                                 (IF(AND(S158&lt;&gt;"",S158=1),0,                                                               (IF(AND(S158&lt;&gt;"",S158=0),0,                                                                                0)))))))))))</f>
        <v>0</v>
      </c>
      <c r="V158" s="253"/>
      <c r="W158" s="253"/>
      <c r="X158" s="253"/>
      <c r="Y158" s="253"/>
      <c r="Z158" s="253"/>
      <c r="AA158" s="253"/>
      <c r="AB158" s="253"/>
      <c r="AC158" s="253"/>
      <c r="AD158" s="253"/>
      <c r="AE158" s="253"/>
      <c r="AF158" s="253"/>
      <c r="AG158" s="253"/>
      <c r="AH158" s="253"/>
      <c r="AI158" s="253"/>
      <c r="AJ158" s="253"/>
      <c r="AK158" s="253"/>
      <c r="AL158" s="253"/>
      <c r="AM158" s="254" t="str">
        <f aca="true">IF(U158&lt;&gt;"","",IF(C158&lt;&gt;"","verlegt",IF(B158&lt;TODAY(),"offen","")))</f>
        <v/>
      </c>
      <c r="AN158" s="254"/>
      <c r="AO158" s="255" t="str">
        <f aca="true">IF(U158&lt;&gt;"","",IF(C158="","",IF(C158&lt;TODAY(),"offen","")))</f>
        <v/>
      </c>
      <c r="AP158" s="255"/>
      <c r="AQ158" s="223" t="n">
        <f aca="false">IF(F158&gt;G158,1,0)</f>
        <v>0</v>
      </c>
      <c r="AR158" s="223" t="n">
        <f aca="false">IF(G158&gt;F158,1,0)</f>
        <v>0</v>
      </c>
      <c r="AS158" s="27" t="n">
        <f aca="false">IF(H158&gt;I158,1,0)</f>
        <v>0</v>
      </c>
      <c r="AT158" s="3" t="n">
        <f aca="false">IF(I158&gt;H158,1,0)</f>
        <v>0</v>
      </c>
      <c r="AU158" s="223" t="n">
        <f aca="false">IF(J158&gt;K158,1,0)</f>
        <v>0</v>
      </c>
      <c r="AV158" s="223" t="n">
        <f aca="false">IF(K158&gt;J158,1,0)</f>
        <v>0</v>
      </c>
      <c r="AW158" s="27" t="n">
        <f aca="false">IF(L158&gt;M158,1,0)</f>
        <v>0</v>
      </c>
      <c r="AX158" s="27" t="n">
        <f aca="false">IF(M158&gt;L158,1,0)</f>
        <v>0</v>
      </c>
      <c r="AY158" s="223" t="n">
        <f aca="false">IF(N158&gt;O158,1,0)</f>
        <v>0</v>
      </c>
      <c r="AZ158" s="223" t="n">
        <f aca="false">IF(O158&gt;N158,1,0)</f>
        <v>0</v>
      </c>
      <c r="BA158" s="177" t="n">
        <f aca="false">IF(T158=3,1,0)</f>
        <v>0</v>
      </c>
      <c r="BB158" s="177" t="n">
        <f aca="false">IF(T158=2,1,0)</f>
        <v>0</v>
      </c>
      <c r="BC158" s="177" t="n">
        <f aca="false">IF(T158=1,1,0)</f>
        <v>0</v>
      </c>
      <c r="BD158" s="177" t="n">
        <f aca="false">IF(AND(T158=0,U158&lt;&gt;0),1,0)</f>
        <v>0</v>
      </c>
      <c r="BE158" s="177" t="n">
        <f aca="false">IF(U147=3,1,0)</f>
        <v>0</v>
      </c>
      <c r="BF158" s="177" t="n">
        <f aca="false">IF(U147=2,1,0)</f>
        <v>0</v>
      </c>
      <c r="BG158" s="177" t="n">
        <f aca="false">IF(U147=1,1,0)</f>
        <v>0</v>
      </c>
      <c r="BH158" s="177" t="n">
        <f aca="false">IF(AND(U147=0,T147&lt;&gt;0),1,0)</f>
        <v>0</v>
      </c>
      <c r="BI158" s="27"/>
    </row>
    <row r="159" customFormat="false" ht="12.75" hidden="false" customHeight="true" outlineLevel="0" collapsed="false">
      <c r="A159" s="26"/>
      <c r="C159" s="27"/>
      <c r="AQ159" s="3"/>
      <c r="AR159" s="3"/>
      <c r="AS159" s="3"/>
      <c r="AU159" s="3"/>
      <c r="AV159" s="3"/>
      <c r="AW159" s="3"/>
      <c r="AX159" s="3"/>
      <c r="AY159" s="3"/>
      <c r="AZ159" s="3"/>
      <c r="BA159" s="258" t="n">
        <f aca="false">SUM(BA149:BA158)</f>
        <v>0</v>
      </c>
      <c r="BB159" s="258" t="n">
        <f aca="false">SUM(BB149:BB158)</f>
        <v>0</v>
      </c>
      <c r="BC159" s="258" t="n">
        <f aca="false">SUM(BC149:BC158)</f>
        <v>0</v>
      </c>
      <c r="BD159" s="258" t="n">
        <f aca="false">SUM(BD149:BD158)</f>
        <v>0</v>
      </c>
      <c r="BE159" s="258" t="n">
        <f aca="false">SUM(BE149:BE158)</f>
        <v>0</v>
      </c>
      <c r="BF159" s="258" t="n">
        <f aca="false">SUM(BF149:BF158)</f>
        <v>0</v>
      </c>
      <c r="BG159" s="258" t="n">
        <f aca="false">SUM(BG149:BG158)</f>
        <v>0</v>
      </c>
      <c r="BH159" s="258" t="n">
        <f aca="false">SUM(BH149:BH158)</f>
        <v>0</v>
      </c>
      <c r="BI159" s="27" t="n">
        <f aca="false">SUM(BA159:BH159)</f>
        <v>0</v>
      </c>
    </row>
  </sheetData>
  <mergeCells count="386"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L1:AM1"/>
    <mergeCell ref="AN1:AO1"/>
    <mergeCell ref="AP1:AQ1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G2:AH2"/>
    <mergeCell ref="AI2:AJ2"/>
    <mergeCell ref="AL2:AM2"/>
    <mergeCell ref="AN2:AO2"/>
    <mergeCell ref="AP2:AQ2"/>
    <mergeCell ref="E6:E8"/>
    <mergeCell ref="E9:E11"/>
    <mergeCell ref="E12:E14"/>
    <mergeCell ref="E15:E17"/>
    <mergeCell ref="E18:E20"/>
    <mergeCell ref="E21:E23"/>
    <mergeCell ref="E24:E26"/>
    <mergeCell ref="E27:E29"/>
    <mergeCell ref="E30:E32"/>
    <mergeCell ref="E33:E35"/>
    <mergeCell ref="F37:G37"/>
    <mergeCell ref="H37:I37"/>
    <mergeCell ref="J37:K37"/>
    <mergeCell ref="L37:M37"/>
    <mergeCell ref="N37:O37"/>
    <mergeCell ref="P37:Q37"/>
    <mergeCell ref="R37:S37"/>
    <mergeCell ref="T37:U37"/>
    <mergeCell ref="V37:AM37"/>
    <mergeCell ref="BA37:BD37"/>
    <mergeCell ref="BE37:BH37"/>
    <mergeCell ref="AQ38:AR38"/>
    <mergeCell ref="AS38:AT38"/>
    <mergeCell ref="AU38:AV38"/>
    <mergeCell ref="AW38:AX38"/>
    <mergeCell ref="AY38:AZ38"/>
    <mergeCell ref="V39:AL39"/>
    <mergeCell ref="AM39:AN39"/>
    <mergeCell ref="AO39:AP39"/>
    <mergeCell ref="V40:AL40"/>
    <mergeCell ref="AM40:AN40"/>
    <mergeCell ref="AO40:AP40"/>
    <mergeCell ref="V41:AL41"/>
    <mergeCell ref="AM41:AN41"/>
    <mergeCell ref="AO41:AP41"/>
    <mergeCell ref="V42:AL42"/>
    <mergeCell ref="AM42:AN42"/>
    <mergeCell ref="AO42:AP42"/>
    <mergeCell ref="V43:AL43"/>
    <mergeCell ref="AM43:AN43"/>
    <mergeCell ref="AO43:AP43"/>
    <mergeCell ref="V44:AL44"/>
    <mergeCell ref="AM44:AN44"/>
    <mergeCell ref="AO44:AP44"/>
    <mergeCell ref="V45:AL45"/>
    <mergeCell ref="AM45:AN45"/>
    <mergeCell ref="AO45:AP45"/>
    <mergeCell ref="V46:AL46"/>
    <mergeCell ref="AM46:AN46"/>
    <mergeCell ref="AO46:AP46"/>
    <mergeCell ref="V47:AL47"/>
    <mergeCell ref="AM47:AN47"/>
    <mergeCell ref="AO47:AP47"/>
    <mergeCell ref="V48:AL48"/>
    <mergeCell ref="AM48:AN48"/>
    <mergeCell ref="AO48:AP48"/>
    <mergeCell ref="V50:AL50"/>
    <mergeCell ref="AM50:AN50"/>
    <mergeCell ref="AO50:AP50"/>
    <mergeCell ref="V51:AL51"/>
    <mergeCell ref="AM51:AN51"/>
    <mergeCell ref="AO51:AP51"/>
    <mergeCell ref="V52:AL52"/>
    <mergeCell ref="AM52:AN52"/>
    <mergeCell ref="AO52:AP52"/>
    <mergeCell ref="V53:AL53"/>
    <mergeCell ref="AM53:AN53"/>
    <mergeCell ref="AO53:AP53"/>
    <mergeCell ref="V54:AL54"/>
    <mergeCell ref="AM54:AN54"/>
    <mergeCell ref="AO54:AP54"/>
    <mergeCell ref="V55:AL55"/>
    <mergeCell ref="AM55:AN55"/>
    <mergeCell ref="AO55:AP55"/>
    <mergeCell ref="V56:AL56"/>
    <mergeCell ref="AM56:AN56"/>
    <mergeCell ref="AO56:AP56"/>
    <mergeCell ref="V57:AL57"/>
    <mergeCell ref="AM57:AN57"/>
    <mergeCell ref="AO57:AP57"/>
    <mergeCell ref="V58:AL58"/>
    <mergeCell ref="AM58:AN58"/>
    <mergeCell ref="AO58:AP58"/>
    <mergeCell ref="V59:AL59"/>
    <mergeCell ref="AM59:AN59"/>
    <mergeCell ref="AO59:AP59"/>
    <mergeCell ref="V61:AL61"/>
    <mergeCell ref="AM61:AN61"/>
    <mergeCell ref="AO61:AP61"/>
    <mergeCell ref="V62:AL62"/>
    <mergeCell ref="AM62:AN62"/>
    <mergeCell ref="AO62:AP62"/>
    <mergeCell ref="V63:AL63"/>
    <mergeCell ref="AM63:AN63"/>
    <mergeCell ref="AO63:AP63"/>
    <mergeCell ref="V64:AL64"/>
    <mergeCell ref="AM64:AN64"/>
    <mergeCell ref="AO64:AP64"/>
    <mergeCell ref="V65:AL65"/>
    <mergeCell ref="AM65:AN65"/>
    <mergeCell ref="AO65:AP65"/>
    <mergeCell ref="V66:AL66"/>
    <mergeCell ref="AM66:AN66"/>
    <mergeCell ref="AO66:AP66"/>
    <mergeCell ref="V67:AL67"/>
    <mergeCell ref="AM67:AN67"/>
    <mergeCell ref="AO67:AP67"/>
    <mergeCell ref="V68:AL68"/>
    <mergeCell ref="AM68:AN68"/>
    <mergeCell ref="AO68:AP68"/>
    <mergeCell ref="V69:AL69"/>
    <mergeCell ref="AM69:AN69"/>
    <mergeCell ref="AO69:AP69"/>
    <mergeCell ref="V70:AL70"/>
    <mergeCell ref="AM70:AN70"/>
    <mergeCell ref="AO70:AP70"/>
    <mergeCell ref="V72:AL72"/>
    <mergeCell ref="AM72:AN72"/>
    <mergeCell ref="AO72:AP72"/>
    <mergeCell ref="V73:AL73"/>
    <mergeCell ref="AM73:AN73"/>
    <mergeCell ref="AO73:AP73"/>
    <mergeCell ref="V74:AL74"/>
    <mergeCell ref="AM74:AN74"/>
    <mergeCell ref="AO74:AP74"/>
    <mergeCell ref="V75:AL75"/>
    <mergeCell ref="AM75:AN75"/>
    <mergeCell ref="AO75:AP75"/>
    <mergeCell ref="V76:AL76"/>
    <mergeCell ref="AM76:AN76"/>
    <mergeCell ref="AO76:AP76"/>
    <mergeCell ref="V77:AL77"/>
    <mergeCell ref="AM77:AN77"/>
    <mergeCell ref="AO77:AP77"/>
    <mergeCell ref="V78:AL78"/>
    <mergeCell ref="AM78:AN78"/>
    <mergeCell ref="AO78:AP78"/>
    <mergeCell ref="V79:AL79"/>
    <mergeCell ref="AM79:AN79"/>
    <mergeCell ref="AO79:AP79"/>
    <mergeCell ref="V80:AL80"/>
    <mergeCell ref="AM80:AN80"/>
    <mergeCell ref="AO80:AP80"/>
    <mergeCell ref="V81:AL81"/>
    <mergeCell ref="AM81:AN81"/>
    <mergeCell ref="AO81:AP81"/>
    <mergeCell ref="V83:AL83"/>
    <mergeCell ref="AM83:AN83"/>
    <mergeCell ref="AO83:AP83"/>
    <mergeCell ref="V84:AL84"/>
    <mergeCell ref="AM84:AN84"/>
    <mergeCell ref="AO84:AP84"/>
    <mergeCell ref="V85:AL85"/>
    <mergeCell ref="AM85:AN85"/>
    <mergeCell ref="AO85:AP85"/>
    <mergeCell ref="V86:AL86"/>
    <mergeCell ref="AM86:AN86"/>
    <mergeCell ref="AO86:AP86"/>
    <mergeCell ref="V87:AL87"/>
    <mergeCell ref="AM87:AN87"/>
    <mergeCell ref="AO87:AP87"/>
    <mergeCell ref="V88:AL88"/>
    <mergeCell ref="AM88:AN88"/>
    <mergeCell ref="AO88:AP88"/>
    <mergeCell ref="V89:AL89"/>
    <mergeCell ref="AM89:AN89"/>
    <mergeCell ref="AO89:AP89"/>
    <mergeCell ref="V90:AL90"/>
    <mergeCell ref="AM90:AN90"/>
    <mergeCell ref="AO90:AP90"/>
    <mergeCell ref="V91:AL91"/>
    <mergeCell ref="AM91:AN91"/>
    <mergeCell ref="AO91:AP91"/>
    <mergeCell ref="V92:AL92"/>
    <mergeCell ref="AM92:AN92"/>
    <mergeCell ref="AO92:AP92"/>
    <mergeCell ref="V94:AL94"/>
    <mergeCell ref="AM94:AN94"/>
    <mergeCell ref="AO94:AP94"/>
    <mergeCell ref="V95:AL95"/>
    <mergeCell ref="AM95:AN95"/>
    <mergeCell ref="AO95:AP95"/>
    <mergeCell ref="V96:AL96"/>
    <mergeCell ref="AM96:AN96"/>
    <mergeCell ref="AO96:AP96"/>
    <mergeCell ref="V97:AL97"/>
    <mergeCell ref="AM97:AN97"/>
    <mergeCell ref="AO97:AP97"/>
    <mergeCell ref="V98:AL98"/>
    <mergeCell ref="AM98:AN98"/>
    <mergeCell ref="AO98:AP98"/>
    <mergeCell ref="V99:AL99"/>
    <mergeCell ref="AM99:AN99"/>
    <mergeCell ref="AO99:AP99"/>
    <mergeCell ref="V100:AL100"/>
    <mergeCell ref="AM100:AN100"/>
    <mergeCell ref="AO100:AP100"/>
    <mergeCell ref="V101:AL101"/>
    <mergeCell ref="AM101:AN101"/>
    <mergeCell ref="AO101:AP101"/>
    <mergeCell ref="V102:AL102"/>
    <mergeCell ref="AM102:AN102"/>
    <mergeCell ref="AO102:AP102"/>
    <mergeCell ref="V103:AL103"/>
    <mergeCell ref="AM103:AN103"/>
    <mergeCell ref="AO103:AP103"/>
    <mergeCell ref="V105:AL105"/>
    <mergeCell ref="AM105:AN105"/>
    <mergeCell ref="AO105:AP105"/>
    <mergeCell ref="V106:AL106"/>
    <mergeCell ref="AM106:AN106"/>
    <mergeCell ref="AO106:AP106"/>
    <mergeCell ref="V107:AL107"/>
    <mergeCell ref="AM107:AN107"/>
    <mergeCell ref="AO107:AP107"/>
    <mergeCell ref="V108:AL108"/>
    <mergeCell ref="AM108:AN108"/>
    <mergeCell ref="AO108:AP108"/>
    <mergeCell ref="V109:AL109"/>
    <mergeCell ref="AM109:AN109"/>
    <mergeCell ref="AO109:AP109"/>
    <mergeCell ref="V110:AL110"/>
    <mergeCell ref="AM110:AN110"/>
    <mergeCell ref="AO110:AP110"/>
    <mergeCell ref="V111:AL111"/>
    <mergeCell ref="AM111:AN111"/>
    <mergeCell ref="AO111:AP111"/>
    <mergeCell ref="V112:AL112"/>
    <mergeCell ref="AM112:AN112"/>
    <mergeCell ref="AO112:AP112"/>
    <mergeCell ref="V113:AL113"/>
    <mergeCell ref="AM113:AN113"/>
    <mergeCell ref="AO113:AP113"/>
    <mergeCell ref="V114:AL114"/>
    <mergeCell ref="AM114:AN114"/>
    <mergeCell ref="AO114:AP114"/>
    <mergeCell ref="V116:AL116"/>
    <mergeCell ref="AM116:AN116"/>
    <mergeCell ref="AO116:AP116"/>
    <mergeCell ref="V117:AL117"/>
    <mergeCell ref="AM117:AN117"/>
    <mergeCell ref="AO117:AP117"/>
    <mergeCell ref="V118:AL118"/>
    <mergeCell ref="AM118:AN118"/>
    <mergeCell ref="AO118:AP118"/>
    <mergeCell ref="V119:AL119"/>
    <mergeCell ref="AM119:AN119"/>
    <mergeCell ref="AO119:AP119"/>
    <mergeCell ref="V120:AL120"/>
    <mergeCell ref="AM120:AN120"/>
    <mergeCell ref="AO120:AP120"/>
    <mergeCell ref="V121:AL121"/>
    <mergeCell ref="AM121:AN121"/>
    <mergeCell ref="AO121:AP121"/>
    <mergeCell ref="V122:AL122"/>
    <mergeCell ref="AM122:AN122"/>
    <mergeCell ref="AO122:AP122"/>
    <mergeCell ref="V123:AL123"/>
    <mergeCell ref="AM123:AN123"/>
    <mergeCell ref="AO123:AP123"/>
    <mergeCell ref="V124:AL124"/>
    <mergeCell ref="AM124:AN124"/>
    <mergeCell ref="AO124:AP124"/>
    <mergeCell ref="V125:AL125"/>
    <mergeCell ref="AM125:AN125"/>
    <mergeCell ref="AO125:AP125"/>
    <mergeCell ref="V127:AL127"/>
    <mergeCell ref="AM127:AN127"/>
    <mergeCell ref="AO127:AP127"/>
    <mergeCell ref="V128:AL128"/>
    <mergeCell ref="AM128:AN128"/>
    <mergeCell ref="AO128:AP128"/>
    <mergeCell ref="V129:AL129"/>
    <mergeCell ref="AM129:AN129"/>
    <mergeCell ref="AO129:AP129"/>
    <mergeCell ref="V130:AL130"/>
    <mergeCell ref="AM130:AN130"/>
    <mergeCell ref="AO130:AP130"/>
    <mergeCell ref="V131:AL131"/>
    <mergeCell ref="AM131:AN131"/>
    <mergeCell ref="AO131:AP131"/>
    <mergeCell ref="V132:AL132"/>
    <mergeCell ref="AM132:AN132"/>
    <mergeCell ref="AO132:AP132"/>
    <mergeCell ref="V133:AL133"/>
    <mergeCell ref="AM133:AN133"/>
    <mergeCell ref="AO133:AP133"/>
    <mergeCell ref="V134:AL134"/>
    <mergeCell ref="AM134:AN134"/>
    <mergeCell ref="AO134:AP134"/>
    <mergeCell ref="V135:AL135"/>
    <mergeCell ref="AM135:AN135"/>
    <mergeCell ref="AO135:AP135"/>
    <mergeCell ref="V136:AL136"/>
    <mergeCell ref="AM136:AN136"/>
    <mergeCell ref="AO136:AP136"/>
    <mergeCell ref="V138:AL138"/>
    <mergeCell ref="AM138:AN138"/>
    <mergeCell ref="AO138:AP138"/>
    <mergeCell ref="V139:AL139"/>
    <mergeCell ref="AM139:AN139"/>
    <mergeCell ref="AO139:AP139"/>
    <mergeCell ref="V140:AL140"/>
    <mergeCell ref="AM140:AN140"/>
    <mergeCell ref="AO140:AP140"/>
    <mergeCell ref="V141:AL141"/>
    <mergeCell ref="AM141:AN141"/>
    <mergeCell ref="AO141:AP141"/>
    <mergeCell ref="V142:AL142"/>
    <mergeCell ref="AM142:AN142"/>
    <mergeCell ref="AO142:AP142"/>
    <mergeCell ref="V143:AL143"/>
    <mergeCell ref="AM143:AN143"/>
    <mergeCell ref="AO143:AP143"/>
    <mergeCell ref="V144:AL144"/>
    <mergeCell ref="AM144:AN144"/>
    <mergeCell ref="AO144:AP144"/>
    <mergeCell ref="V145:AL145"/>
    <mergeCell ref="AM145:AN145"/>
    <mergeCell ref="AO145:AP145"/>
    <mergeCell ref="V146:AL146"/>
    <mergeCell ref="AM146:AN146"/>
    <mergeCell ref="AO146:AP146"/>
    <mergeCell ref="V147:AL147"/>
    <mergeCell ref="AM147:AN147"/>
    <mergeCell ref="AO147:AP147"/>
    <mergeCell ref="V149:AL149"/>
    <mergeCell ref="AM149:AN149"/>
    <mergeCell ref="AO149:AP149"/>
    <mergeCell ref="V150:AL150"/>
    <mergeCell ref="AM150:AN150"/>
    <mergeCell ref="AO150:AP150"/>
    <mergeCell ref="V151:AL151"/>
    <mergeCell ref="AM151:AN151"/>
    <mergeCell ref="AO151:AP151"/>
    <mergeCell ref="V152:AL152"/>
    <mergeCell ref="AM152:AN152"/>
    <mergeCell ref="AO152:AP152"/>
    <mergeCell ref="V153:AL153"/>
    <mergeCell ref="AM153:AN153"/>
    <mergeCell ref="AO153:AP153"/>
    <mergeCell ref="V154:AL154"/>
    <mergeCell ref="AM154:AN154"/>
    <mergeCell ref="AO154:AP154"/>
    <mergeCell ref="V155:AL155"/>
    <mergeCell ref="AM155:AN155"/>
    <mergeCell ref="AO155:AP155"/>
    <mergeCell ref="V156:AL156"/>
    <mergeCell ref="AM156:AN156"/>
    <mergeCell ref="AO156:AP156"/>
    <mergeCell ref="V157:AL157"/>
    <mergeCell ref="AM157:AN157"/>
    <mergeCell ref="AO157:AP157"/>
    <mergeCell ref="V158:AL158"/>
    <mergeCell ref="AM158:AN158"/>
    <mergeCell ref="AO158:AP158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3" activeCellId="0" sqref="G23"/>
    </sheetView>
  </sheetViews>
  <sheetFormatPr defaultColWidth="11.43359375" defaultRowHeight="18.75" zeroHeight="false" outlineLevelRow="0" outlineLevelCol="0"/>
  <cols>
    <col collapsed="false" customWidth="true" hidden="false" outlineLevel="0" max="1" min="1" style="303" width="29"/>
    <col collapsed="false" customWidth="true" hidden="false" outlineLevel="0" max="2" min="2" style="303" width="4.14"/>
    <col collapsed="false" customWidth="true" hidden="false" outlineLevel="0" max="3" min="3" style="303" width="2.71"/>
    <col collapsed="false" customWidth="true" hidden="false" outlineLevel="0" max="4" min="4" style="303" width="4.14"/>
    <col collapsed="false" customWidth="true" hidden="false" outlineLevel="0" max="5" min="5" style="303" width="3"/>
    <col collapsed="false" customWidth="true" hidden="false" outlineLevel="0" max="6" min="6" style="303" width="2.71"/>
    <col collapsed="false" customWidth="true" hidden="false" outlineLevel="0" max="7" min="7" style="303" width="7.29"/>
    <col collapsed="false" customWidth="true" hidden="false" outlineLevel="0" max="9" min="8" style="303" width="4.14"/>
    <col collapsed="false" customWidth="true" hidden="false" outlineLevel="0" max="10" min="10" style="303" width="3"/>
    <col collapsed="false" customWidth="false" hidden="false" outlineLevel="0" max="16384" min="11" style="303" width="11.43"/>
  </cols>
  <sheetData>
    <row r="1" customFormat="false" ht="18.75" hidden="false" customHeight="false" outlineLevel="0" collapsed="false">
      <c r="G1" s="303" t="s">
        <v>80</v>
      </c>
    </row>
    <row r="3" customFormat="false" ht="18.75" hidden="false" customHeight="false" outlineLevel="0" collapsed="false">
      <c r="A3" s="304"/>
      <c r="B3" s="304" t="s">
        <v>81</v>
      </c>
      <c r="C3" s="304" t="s">
        <v>82</v>
      </c>
      <c r="D3" s="304" t="s">
        <v>83</v>
      </c>
      <c r="E3" s="304" t="s">
        <v>84</v>
      </c>
      <c r="F3" s="304"/>
      <c r="H3" s="304" t="s">
        <v>81</v>
      </c>
      <c r="I3" s="304" t="s">
        <v>83</v>
      </c>
      <c r="J3" s="304" t="s">
        <v>84</v>
      </c>
    </row>
    <row r="4" customFormat="false" ht="18.75" hidden="false" customHeight="false" outlineLevel="0" collapsed="false">
      <c r="A4" s="305" t="s">
        <v>57</v>
      </c>
      <c r="B4" s="305" t="n">
        <v>1</v>
      </c>
      <c r="C4" s="305" t="n">
        <v>1</v>
      </c>
      <c r="D4" s="305" t="n">
        <v>1</v>
      </c>
      <c r="E4" s="305"/>
      <c r="F4" s="305"/>
      <c r="G4" s="306"/>
      <c r="H4" s="305" t="n">
        <v>1</v>
      </c>
      <c r="I4" s="305" t="n">
        <v>1</v>
      </c>
      <c r="J4" s="305"/>
    </row>
    <row r="5" s="306" customFormat="true" ht="18.75" hidden="false" customHeight="false" outlineLevel="0" collapsed="false">
      <c r="A5" s="305" t="s">
        <v>28</v>
      </c>
      <c r="B5" s="305" t="n">
        <v>1</v>
      </c>
      <c r="C5" s="305" t="n">
        <v>1</v>
      </c>
      <c r="D5" s="305" t="n">
        <v>1</v>
      </c>
      <c r="E5" s="305"/>
      <c r="F5" s="305"/>
      <c r="H5" s="305" t="n">
        <v>1</v>
      </c>
      <c r="I5" s="305" t="n">
        <v>1</v>
      </c>
      <c r="J5" s="305"/>
    </row>
    <row r="6" customFormat="false" ht="18.75" hidden="false" customHeight="false" outlineLevel="0" collapsed="false">
      <c r="A6" s="305" t="s">
        <v>85</v>
      </c>
      <c r="B6" s="305" t="n">
        <v>1</v>
      </c>
      <c r="C6" s="305"/>
      <c r="D6" s="305" t="n">
        <v>2</v>
      </c>
      <c r="E6" s="305"/>
      <c r="F6" s="305"/>
      <c r="G6" s="306"/>
      <c r="H6" s="305" t="n">
        <v>1</v>
      </c>
      <c r="I6" s="305" t="n">
        <v>2</v>
      </c>
      <c r="J6" s="305"/>
    </row>
    <row r="7" customFormat="false" ht="18.75" hidden="false" customHeight="false" outlineLevel="0" collapsed="false">
      <c r="A7" s="305" t="s">
        <v>86</v>
      </c>
      <c r="B7" s="305" t="n">
        <v>0</v>
      </c>
      <c r="C7" s="305"/>
      <c r="D7" s="305" t="n">
        <v>0</v>
      </c>
      <c r="E7" s="305"/>
      <c r="F7" s="305"/>
      <c r="G7" s="306"/>
      <c r="H7" s="305" t="n">
        <v>0</v>
      </c>
      <c r="I7" s="305" t="n">
        <v>0</v>
      </c>
      <c r="J7" s="305"/>
    </row>
    <row r="8" customFormat="false" ht="18.75" hidden="false" customHeight="false" outlineLevel="0" collapsed="false">
      <c r="A8" s="304" t="s">
        <v>87</v>
      </c>
      <c r="B8" s="304" t="n">
        <v>1</v>
      </c>
      <c r="C8" s="304"/>
      <c r="D8" s="304"/>
      <c r="E8" s="304"/>
      <c r="F8" s="304"/>
      <c r="H8" s="304" t="n">
        <v>1</v>
      </c>
      <c r="I8" s="304"/>
      <c r="J8" s="304"/>
    </row>
    <row r="9" customFormat="false" ht="18.75" hidden="false" customHeight="false" outlineLevel="0" collapsed="false">
      <c r="A9" s="305" t="s">
        <v>88</v>
      </c>
      <c r="B9" s="305"/>
      <c r="C9" s="305"/>
      <c r="D9" s="305" t="n">
        <v>1</v>
      </c>
      <c r="E9" s="305"/>
      <c r="F9" s="305"/>
      <c r="G9" s="306"/>
      <c r="H9" s="305"/>
      <c r="I9" s="305" t="n">
        <v>1</v>
      </c>
      <c r="J9" s="305"/>
    </row>
    <row r="10" s="306" customFormat="true" ht="18.75" hidden="false" customHeight="false" outlineLevel="0" collapsed="false">
      <c r="A10" s="305" t="s">
        <v>89</v>
      </c>
      <c r="B10" s="305"/>
      <c r="C10" s="305" t="n">
        <v>1</v>
      </c>
      <c r="D10" s="305" t="n">
        <v>1</v>
      </c>
      <c r="E10" s="305"/>
      <c r="F10" s="305"/>
      <c r="H10" s="305"/>
      <c r="I10" s="305" t="n">
        <v>1</v>
      </c>
      <c r="J10" s="305"/>
    </row>
    <row r="11" s="306" customFormat="true" ht="18.75" hidden="false" customHeight="false" outlineLevel="0" collapsed="false">
      <c r="A11" s="305" t="s">
        <v>90</v>
      </c>
      <c r="B11" s="305" t="n">
        <v>1</v>
      </c>
      <c r="C11" s="305"/>
      <c r="D11" s="305"/>
      <c r="E11" s="305"/>
      <c r="F11" s="305"/>
      <c r="H11" s="305" t="n">
        <v>1</v>
      </c>
      <c r="I11" s="305"/>
      <c r="J11" s="305"/>
    </row>
    <row r="12" customFormat="false" ht="18.75" hidden="false" customHeight="false" outlineLevel="0" collapsed="false">
      <c r="A12" s="305" t="s">
        <v>91</v>
      </c>
      <c r="B12" s="305" t="n">
        <v>1</v>
      </c>
      <c r="C12" s="305"/>
      <c r="D12" s="305" t="n">
        <v>1</v>
      </c>
      <c r="E12" s="305"/>
      <c r="F12" s="305"/>
      <c r="G12" s="306"/>
      <c r="H12" s="305" t="n">
        <v>1</v>
      </c>
      <c r="I12" s="305" t="n">
        <v>1</v>
      </c>
      <c r="J12" s="305"/>
    </row>
    <row r="13" customFormat="false" ht="18.75" hidden="false" customHeight="false" outlineLevel="0" collapsed="false">
      <c r="A13" s="305" t="s">
        <v>29</v>
      </c>
      <c r="B13" s="305" t="n">
        <v>1</v>
      </c>
      <c r="C13" s="305"/>
      <c r="D13" s="305" t="n">
        <v>1</v>
      </c>
      <c r="E13" s="305" t="n">
        <v>1</v>
      </c>
      <c r="F13" s="305"/>
      <c r="G13" s="306"/>
      <c r="H13" s="305" t="n">
        <v>1</v>
      </c>
      <c r="I13" s="305" t="n">
        <v>1</v>
      </c>
      <c r="J13" s="305" t="n">
        <v>1</v>
      </c>
    </row>
    <row r="14" customFormat="false" ht="18.75" hidden="false" customHeight="false" outlineLevel="0" collapsed="false">
      <c r="A14" s="304" t="s">
        <v>92</v>
      </c>
      <c r="B14" s="304" t="n">
        <v>1</v>
      </c>
      <c r="C14" s="304" t="n">
        <v>4</v>
      </c>
      <c r="D14" s="304" t="n">
        <v>2</v>
      </c>
      <c r="E14" s="304" t="n">
        <v>3</v>
      </c>
      <c r="F14" s="304"/>
      <c r="H14" s="304" t="n">
        <v>1</v>
      </c>
      <c r="I14" s="304" t="n">
        <v>2</v>
      </c>
      <c r="J14" s="304" t="n">
        <v>3</v>
      </c>
    </row>
    <row r="15" s="306" customFormat="true" ht="18.75" hidden="false" customHeight="false" outlineLevel="0" collapsed="false">
      <c r="A15" s="305" t="s">
        <v>60</v>
      </c>
      <c r="B15" s="305" t="n">
        <v>1</v>
      </c>
      <c r="C15" s="305" t="n">
        <v>1</v>
      </c>
      <c r="D15" s="305"/>
      <c r="E15" s="305" t="n">
        <v>1</v>
      </c>
      <c r="F15" s="305"/>
      <c r="H15" s="305" t="n">
        <v>1</v>
      </c>
      <c r="I15" s="305"/>
      <c r="J15" s="305" t="n">
        <v>1</v>
      </c>
    </row>
    <row r="16" customFormat="false" ht="18.75" hidden="false" customHeight="false" outlineLevel="0" collapsed="false">
      <c r="A16" s="305" t="s">
        <v>93</v>
      </c>
      <c r="B16" s="305" t="n">
        <v>1</v>
      </c>
      <c r="C16" s="305"/>
      <c r="D16" s="305" t="n">
        <v>1</v>
      </c>
      <c r="E16" s="305" t="n">
        <v>1</v>
      </c>
      <c r="F16" s="305"/>
      <c r="G16" s="306"/>
      <c r="H16" s="305" t="n">
        <v>1</v>
      </c>
      <c r="I16" s="305" t="n">
        <v>1</v>
      </c>
      <c r="J16" s="305" t="n">
        <v>1</v>
      </c>
    </row>
    <row r="17" customFormat="false" ht="18.75" hidden="false" customHeight="false" outlineLevel="0" collapsed="false">
      <c r="A17" s="304"/>
      <c r="B17" s="304"/>
      <c r="C17" s="304"/>
      <c r="D17" s="304"/>
      <c r="E17" s="304"/>
      <c r="F17" s="304"/>
      <c r="H17" s="304"/>
      <c r="I17" s="304"/>
      <c r="J17" s="304"/>
    </row>
    <row r="18" customFormat="false" ht="18.75" hidden="false" customHeight="false" outlineLevel="0" collapsed="false">
      <c r="A18" s="304"/>
      <c r="B18" s="304"/>
      <c r="C18" s="304"/>
      <c r="D18" s="304"/>
      <c r="E18" s="304"/>
      <c r="F18" s="304"/>
      <c r="H18" s="304"/>
      <c r="I18" s="304"/>
      <c r="J18" s="304"/>
    </row>
    <row r="19" customFormat="false" ht="18.75" hidden="false" customHeight="false" outlineLevel="0" collapsed="false">
      <c r="A19" s="304"/>
      <c r="B19" s="304"/>
      <c r="C19" s="304"/>
      <c r="D19" s="304"/>
      <c r="E19" s="304"/>
      <c r="F19" s="304"/>
      <c r="H19" s="304"/>
      <c r="I19" s="304"/>
      <c r="J19" s="304"/>
    </row>
    <row r="20" customFormat="false" ht="18.75" hidden="false" customHeight="false" outlineLevel="0" collapsed="false">
      <c r="A20" s="304"/>
      <c r="B20" s="304" t="n">
        <f aca="false">SUM(B4:B19)</f>
        <v>10</v>
      </c>
      <c r="C20" s="304" t="n">
        <f aca="false">SUM(C4:C19)</f>
        <v>8</v>
      </c>
      <c r="D20" s="304" t="n">
        <f aca="false">SUM(D4:D19)</f>
        <v>11</v>
      </c>
      <c r="E20" s="304" t="n">
        <f aca="false">SUM(E4:E19)</f>
        <v>6</v>
      </c>
      <c r="F20" s="304" t="n">
        <f aca="false">SUM(F4:F19)</f>
        <v>0</v>
      </c>
      <c r="G20" s="304" t="n">
        <f aca="false">SUM(G4:G19)</f>
        <v>0</v>
      </c>
      <c r="H20" s="304" t="n">
        <f aca="false">SUM(H4:H19)</f>
        <v>10</v>
      </c>
      <c r="I20" s="304" t="n">
        <f aca="false">SUM(I4:I19)</f>
        <v>11</v>
      </c>
      <c r="J20" s="304" t="n">
        <f aca="false">SUM(J4:J19)</f>
        <v>6</v>
      </c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XLSX_Open_PLUS/7.4.0.3$Windows_X86_64 LibreOffice_project/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2020-10-15T12:35:06Z</dcterms:created>
  <dc:creator>Lenovo</dc:creator>
  <dc:description/>
  <dc:language>de-DE</dc:language>
  <cp:lastModifiedBy/>
  <cp:lastPrinted>2026-03-24T08:53:33Z</cp:lastPrinted>
  <dcterms:modified xsi:type="dcterms:W3CDTF">2026-09-01T10:20:38Z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